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kssos_TEST\elections\14elec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6" i="2" l="1"/>
  <c r="B116" i="2"/>
  <c r="G70" i="1" l="1"/>
  <c r="G107" i="1"/>
  <c r="F116" i="3" l="1"/>
  <c r="E116" i="3"/>
  <c r="C116" i="3"/>
  <c r="B116" i="3"/>
  <c r="D24" i="3"/>
  <c r="G24" i="3"/>
  <c r="D110" i="1"/>
  <c r="G110" i="1"/>
  <c r="G92" i="3"/>
  <c r="D92" i="3"/>
  <c r="G103" i="3"/>
  <c r="D103" i="3"/>
  <c r="G20" i="3"/>
  <c r="D20" i="3"/>
  <c r="G83" i="3"/>
  <c r="D83" i="3"/>
  <c r="G45" i="3"/>
  <c r="D45" i="3"/>
  <c r="G91" i="3"/>
  <c r="D91" i="3"/>
  <c r="G16" i="3"/>
  <c r="D16" i="3"/>
  <c r="G60" i="3"/>
  <c r="D60" i="3"/>
  <c r="G89" i="3"/>
  <c r="D89" i="3"/>
  <c r="G28" i="3"/>
  <c r="D28" i="3"/>
  <c r="G27" i="3"/>
  <c r="D27" i="3"/>
  <c r="G94" i="3"/>
  <c r="D94" i="3"/>
  <c r="G113" i="3"/>
  <c r="D113" i="3"/>
  <c r="G12" i="3"/>
  <c r="D12" i="3"/>
  <c r="G39" i="3"/>
  <c r="D39" i="3"/>
  <c r="G54" i="3"/>
  <c r="D54" i="3"/>
  <c r="G56" i="3"/>
  <c r="D56" i="3"/>
  <c r="G90" i="3"/>
  <c r="D90" i="3"/>
  <c r="G106" i="3"/>
  <c r="D106" i="3"/>
  <c r="G8" i="3"/>
  <c r="D8" i="3"/>
  <c r="G44" i="3"/>
  <c r="D44" i="3"/>
  <c r="G22" i="3"/>
  <c r="C22" i="3"/>
  <c r="D22" i="3" s="1"/>
  <c r="G58" i="3"/>
  <c r="D58" i="3"/>
  <c r="G31" i="3"/>
  <c r="D31" i="3"/>
  <c r="C31" i="3"/>
  <c r="G52" i="3"/>
  <c r="D52" i="3"/>
  <c r="G6" i="3"/>
  <c r="D6" i="3"/>
  <c r="G43" i="3"/>
  <c r="D43" i="3"/>
  <c r="G82" i="3"/>
  <c r="D82" i="3"/>
  <c r="G78" i="3"/>
  <c r="D78" i="3"/>
  <c r="G87" i="3"/>
  <c r="D87" i="3"/>
  <c r="G109" i="3"/>
  <c r="D109" i="3"/>
  <c r="G10" i="3"/>
  <c r="D10" i="3"/>
  <c r="G25" i="3"/>
  <c r="D25" i="3"/>
  <c r="G76" i="3"/>
  <c r="D76" i="3"/>
  <c r="G33" i="3"/>
  <c r="D33" i="3"/>
  <c r="G69" i="3"/>
  <c r="C69" i="3"/>
  <c r="G101" i="3"/>
  <c r="D101" i="3"/>
  <c r="G57" i="3"/>
  <c r="D57" i="3"/>
  <c r="G30" i="3"/>
  <c r="D30" i="3"/>
  <c r="G88" i="3"/>
  <c r="D88" i="3"/>
  <c r="G55" i="3"/>
  <c r="D55" i="3"/>
  <c r="G75" i="3"/>
  <c r="D75" i="3"/>
  <c r="G61" i="3"/>
  <c r="C61" i="3"/>
  <c r="D61" i="3" s="1"/>
  <c r="G100" i="3"/>
  <c r="D100" i="3"/>
  <c r="G53" i="3"/>
  <c r="D53" i="3"/>
  <c r="G13" i="3"/>
  <c r="D13" i="3"/>
  <c r="G46" i="3"/>
  <c r="D46" i="3"/>
  <c r="G32" i="3"/>
  <c r="D32" i="3"/>
  <c r="G74" i="3"/>
  <c r="D74" i="3"/>
  <c r="G85" i="3"/>
  <c r="D85" i="3"/>
  <c r="G42" i="3"/>
  <c r="D42" i="3"/>
  <c r="G98" i="3"/>
  <c r="D98" i="3"/>
  <c r="G21" i="3"/>
  <c r="D21" i="3"/>
  <c r="G37" i="3"/>
  <c r="D37" i="3"/>
  <c r="G51" i="3"/>
  <c r="D51" i="3"/>
  <c r="G77" i="3"/>
  <c r="D77" i="3"/>
  <c r="G18" i="3"/>
  <c r="D18" i="3"/>
  <c r="G47" i="3"/>
  <c r="D47" i="3"/>
  <c r="G67" i="3"/>
  <c r="D67" i="3"/>
  <c r="G35" i="3"/>
  <c r="D35" i="3"/>
  <c r="G71" i="3"/>
  <c r="D71" i="3"/>
  <c r="G29" i="3"/>
  <c r="D29" i="3"/>
  <c r="G64" i="3"/>
  <c r="D64" i="3"/>
  <c r="G108" i="3"/>
  <c r="D108" i="3"/>
  <c r="G15" i="3"/>
  <c r="D15" i="3"/>
  <c r="G105" i="3"/>
  <c r="D105" i="3"/>
  <c r="G80" i="3"/>
  <c r="D80" i="3"/>
  <c r="G73" i="3"/>
  <c r="D73" i="3"/>
  <c r="G104" i="3"/>
  <c r="D104" i="3"/>
  <c r="G81" i="3"/>
  <c r="D81" i="3"/>
  <c r="C81" i="3"/>
  <c r="G66" i="3"/>
  <c r="D66" i="3"/>
  <c r="G7" i="3"/>
  <c r="D7" i="3"/>
  <c r="G62" i="3"/>
  <c r="D62" i="3"/>
  <c r="G110" i="3"/>
  <c r="D110" i="3"/>
  <c r="G17" i="3"/>
  <c r="D17" i="3"/>
  <c r="G4" i="3"/>
  <c r="D4" i="3"/>
  <c r="G84" i="3"/>
  <c r="D84" i="3"/>
  <c r="G59" i="3"/>
  <c r="D59" i="3"/>
  <c r="G72" i="3"/>
  <c r="D72" i="3"/>
  <c r="G5" i="3"/>
  <c r="D5" i="3"/>
  <c r="G65" i="3"/>
  <c r="D65" i="3"/>
  <c r="G79" i="3"/>
  <c r="D79" i="3"/>
  <c r="G112" i="3"/>
  <c r="D112" i="3"/>
  <c r="G111" i="3"/>
  <c r="D111" i="3"/>
  <c r="G68" i="3"/>
  <c r="D68" i="3"/>
  <c r="G102" i="3"/>
  <c r="D102" i="3"/>
  <c r="G34" i="3"/>
  <c r="D34" i="3"/>
  <c r="G14" i="3"/>
  <c r="D14" i="3"/>
  <c r="G40" i="3"/>
  <c r="D40" i="3"/>
  <c r="G11" i="3"/>
  <c r="D11" i="3"/>
  <c r="G86" i="3"/>
  <c r="D86" i="3"/>
  <c r="G9" i="3"/>
  <c r="D9" i="3"/>
  <c r="G114" i="3"/>
  <c r="D114" i="3"/>
  <c r="G41" i="3"/>
  <c r="D41" i="3"/>
  <c r="G23" i="3"/>
  <c r="D23" i="3"/>
  <c r="G26" i="3"/>
  <c r="D26" i="3"/>
  <c r="G107" i="3"/>
  <c r="D107" i="3"/>
  <c r="G70" i="3"/>
  <c r="D70" i="3"/>
  <c r="G99" i="3"/>
  <c r="D99" i="3"/>
  <c r="G63" i="3"/>
  <c r="D63" i="3"/>
  <c r="G93" i="3"/>
  <c r="D93" i="3"/>
  <c r="G38" i="3"/>
  <c r="D38" i="3"/>
  <c r="G36" i="3"/>
  <c r="D36" i="3"/>
  <c r="G19" i="3"/>
  <c r="D19" i="3"/>
  <c r="D104" i="1"/>
  <c r="G104" i="1"/>
  <c r="D116" i="3" l="1"/>
  <c r="D69" i="3"/>
  <c r="D93" i="1"/>
  <c r="G93" i="1"/>
  <c r="D98" i="1"/>
  <c r="G98" i="1"/>
  <c r="D67" i="1"/>
  <c r="G67" i="1"/>
  <c r="G68" i="1"/>
  <c r="D68" i="1"/>
  <c r="D114" i="1"/>
  <c r="D113" i="1"/>
  <c r="D112" i="1"/>
  <c r="D111" i="1"/>
  <c r="D109" i="1"/>
  <c r="D108" i="1"/>
  <c r="D107" i="1"/>
  <c r="D106" i="1"/>
  <c r="D105" i="1"/>
  <c r="D103" i="1"/>
  <c r="D102" i="1"/>
  <c r="D101" i="1"/>
  <c r="D100" i="1"/>
  <c r="D99" i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114" i="1"/>
  <c r="G113" i="1"/>
  <c r="G112" i="1"/>
  <c r="G111" i="1"/>
  <c r="G109" i="1"/>
  <c r="G108" i="1"/>
  <c r="G106" i="1"/>
  <c r="G105" i="1"/>
  <c r="G103" i="1"/>
  <c r="G102" i="1"/>
  <c r="G101" i="1"/>
  <c r="G100" i="1"/>
  <c r="G99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116" i="1"/>
  <c r="E116" i="1"/>
  <c r="B116" i="1"/>
  <c r="G116" i="1" l="1"/>
  <c r="C116" i="1"/>
  <c r="D116" i="1" s="1"/>
  <c r="G116" i="3"/>
</calcChain>
</file>

<file path=xl/sharedStrings.xml><?xml version="1.0" encoding="utf-8"?>
<sst xmlns="http://schemas.openxmlformats.org/spreadsheetml/2006/main" count="411" uniqueCount="120">
  <si>
    <t>COUNTY</t>
  </si>
  <si>
    <t>REGISTERED</t>
  </si>
  <si>
    <t>ADVANCE</t>
  </si>
  <si>
    <t>PERCENT</t>
  </si>
  <si>
    <t>PROVISIONAL</t>
  </si>
  <si>
    <t>TOTAL VOTES</t>
  </si>
  <si>
    <t>VOTERS</t>
  </si>
  <si>
    <t>OF TOTAL VOTES</t>
  </si>
  <si>
    <t>VOTES</t>
  </si>
  <si>
    <t>CAST</t>
  </si>
  <si>
    <t>TURNOUT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</si>
  <si>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</si>
  <si>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</si>
  <si>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</si>
  <si>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</si>
  <si>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</si>
  <si>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</si>
  <si>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</si>
  <si>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</si>
  <si>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</si>
  <si>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</si>
  <si>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</si>
  <si>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</si>
  <si>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</si>
  <si>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</si>
  <si>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</si>
  <si>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</si>
  <si>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</si>
  <si>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</si>
  <si>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</si>
  <si>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</si>
  <si>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</si>
  <si>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</si>
  <si>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</si>
  <si>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</si>
  <si>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</si>
  <si>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</si>
  <si>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</si>
  <si>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</si>
  <si>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</si>
  <si>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</si>
  <si>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</si>
  <si>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</si>
  <si>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</si>
  <si>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</si>
  <si>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</si>
  <si>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</si>
  <si>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</si>
  <si>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</si>
  <si>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</si>
  <si>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</si>
  <si>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</si>
  <si>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</si>
  <si>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</si>
  <si>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</si>
  <si>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</si>
  <si>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</si>
  <si>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</si>
  <si>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</si>
  <si>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</si>
  <si>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</si>
  <si>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</si>
  <si>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</si>
  <si>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</si>
  <si>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</si>
  <si>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</si>
  <si>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</si>
  <si>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</si>
  <si>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</si>
  <si>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</si>
  <si>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</si>
  <si>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</si>
  <si>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</si>
  <si>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</si>
  <si>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</si>
  <si>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</si>
  <si>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</si>
  <si>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</si>
  <si>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</si>
  <si>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</si>
  <si>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</si>
  <si>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</si>
  <si>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</si>
  <si>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</si>
  <si>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</si>
  <si>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</si>
  <si>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</si>
  <si>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</si>
  <si>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</si>
  <si>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</si>
  <si>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</si>
  <si>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</si>
  <si>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</si>
  <si>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</si>
  <si>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</si>
  <si>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</si>
  <si>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</si>
  <si>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</si>
  <si>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</si>
  <si>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</si>
  <si>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</si>
  <si>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</si>
  <si>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</si>
  <si>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</si>
  <si>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</si>
  <si>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</si>
  <si>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</si>
  <si>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</si>
  <si>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</si>
  <si>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</si>
  <si>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</si>
  <si>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</si>
  <si>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</si>
  <si>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</si>
  <si>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</si>
  <si>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</si>
  <si>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</si>
  <si>
    <t>VOTES (ID)</t>
  </si>
  <si>
    <t>ID DID</t>
  </si>
  <si>
    <t>NOT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</si>
</sst>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3" fontId="3" fillId="0" borderId="0" xfId="1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0" fillId="0" borderId="0" xfId="0" applyFont="1"/>
    <xf numFmtId="3" fontId="6" fillId="0" borderId="0" xfId="1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6" fillId="0" borderId="0" xfId="4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" applyNumberFormat="1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 x14ac:dyDescent="0.25"/>
  <cols>
    <col min="1" max="1" width="13.7109375" style="9" bestFit="1" customWidth="1"/>
    <col min="2" max="2" width="11.5703125" style="9" bestFit="1" customWidth="1"/>
    <col min="3" max="3" width="9.7109375" style="9" bestFit="1" customWidth="1"/>
    <col min="4" max="4" width="15.7109375" style="9" bestFit="1" customWidth="1"/>
    <col min="5" max="5" width="13.28515625" style="14" bestFit="1" customWidth="1"/>
    <col min="6" max="6" width="12.7109375" style="14" bestFit="1" customWidth="1"/>
    <col min="7" max="7" width="9.85546875" style="9" bestFit="1" customWidth="1"/>
    <col min="8" max="16384" width="9.140625" style="9"/>
  </cols>
  <sheetData>
    <row r="1" spans="1:7" s="8" customFormat="1" x14ac:dyDescent="0.25">
      <c r="A1" s="6" t="s">
        <v>0</v>
      </c>
      <c r="B1" s="7" t="s">
        <v>1</v>
      </c>
      <c r="C1" s="7" t="s">
        <v>2</v>
      </c>
      <c r="D1" s="7" t="s">
        <v>3</v>
      </c>
      <c r="E1" s="11" t="s">
        <v>4</v>
      </c>
      <c r="F1" s="11" t="s">
        <v>5</v>
      </c>
      <c r="G1" s="7" t="s">
        <v>3</v>
      </c>
    </row>
    <row r="2" spans="1:7" s="8" customFormat="1" x14ac:dyDescent="0.25">
      <c r="A2" s="6"/>
      <c r="B2" s="7" t="s">
        <v>6</v>
      </c>
      <c r="C2" s="7" t="s">
        <v>6</v>
      </c>
      <c r="D2" s="7" t="s">
        <v>7</v>
      </c>
      <c r="E2" s="11" t="s">
        <v>8</v>
      </c>
      <c r="F2" s="11" t="s">
        <v>9</v>
      </c>
      <c r="G2" s="7" t="s">
        <v>10</v>
      </c>
    </row>
    <row r="3" spans="1:7" x14ac:dyDescent="0.25">
      <c r="A3" s="1"/>
      <c r="B3" s="2"/>
      <c r="C3" s="2"/>
      <c r="D3" s="2"/>
      <c r="E3" s="12"/>
      <c r="F3" s="12"/>
      <c r="G3" s="2"/>
    </row>
    <row r="4" spans="1:7" x14ac:dyDescent="0.25">
      <c r="A4" s="1" t="s">
        <v>11</v>
      </c>
      <c r="B4" s="15">
        <v>8583</v>
      </c>
      <c r="C4" s="2">
        <v>870</v>
      </c>
      <c r="D4" s="4">
        <f t="shared" ref="D4:D47" si="0">C4/F4</f>
        <v>0.18937744884632129</v>
      </c>
      <c r="E4" s="22">
        <v>128</v>
      </c>
      <c r="F4" s="18">
        <v>4594</v>
      </c>
      <c r="G4" s="4">
        <f t="shared" ref="G4:G47" si="1">F4/B4</f>
        <v>0.5352440871490155</v>
      </c>
    </row>
    <row r="5" spans="1:7" x14ac:dyDescent="0.25">
      <c r="A5" s="1" t="s">
        <v>12</v>
      </c>
      <c r="B5" s="15">
        <v>5329</v>
      </c>
      <c r="C5" s="2">
        <v>334</v>
      </c>
      <c r="D5" s="4">
        <f t="shared" si="0"/>
        <v>0.12811660912926737</v>
      </c>
      <c r="E5" s="22">
        <v>48</v>
      </c>
      <c r="F5" s="18">
        <v>2607</v>
      </c>
      <c r="G5" s="4">
        <f t="shared" si="1"/>
        <v>0.48920998311127789</v>
      </c>
    </row>
    <row r="6" spans="1:7" x14ac:dyDescent="0.25">
      <c r="A6" s="1" t="s">
        <v>13</v>
      </c>
      <c r="B6" s="15">
        <v>10878</v>
      </c>
      <c r="C6" s="2">
        <v>720</v>
      </c>
      <c r="D6" s="4">
        <f t="shared" si="0"/>
        <v>0.14754098360655737</v>
      </c>
      <c r="E6" s="22">
        <v>122</v>
      </c>
      <c r="F6" s="18">
        <v>4880</v>
      </c>
      <c r="G6" s="4">
        <f t="shared" si="1"/>
        <v>0.44861187718330575</v>
      </c>
    </row>
    <row r="7" spans="1:7" x14ac:dyDescent="0.25">
      <c r="A7" s="1" t="s">
        <v>14</v>
      </c>
      <c r="B7" s="15">
        <v>3007</v>
      </c>
      <c r="C7" s="2">
        <v>345</v>
      </c>
      <c r="D7" s="4">
        <f t="shared" si="0"/>
        <v>0.19480519480519481</v>
      </c>
      <c r="E7" s="22">
        <v>28</v>
      </c>
      <c r="F7" s="18">
        <v>1771</v>
      </c>
      <c r="G7" s="4">
        <f t="shared" si="1"/>
        <v>0.58895909544396408</v>
      </c>
    </row>
    <row r="8" spans="1:7" x14ac:dyDescent="0.25">
      <c r="A8" s="1" t="s">
        <v>15</v>
      </c>
      <c r="B8" s="15">
        <v>17097</v>
      </c>
      <c r="C8" s="5">
        <v>1636</v>
      </c>
      <c r="D8" s="4">
        <f t="shared" si="0"/>
        <v>0.19975579975579977</v>
      </c>
      <c r="E8" s="22">
        <v>153</v>
      </c>
      <c r="F8" s="18">
        <v>8190</v>
      </c>
      <c r="G8" s="4">
        <f t="shared" si="1"/>
        <v>0.47903140901912616</v>
      </c>
    </row>
    <row r="9" spans="1:7" x14ac:dyDescent="0.25">
      <c r="A9" s="1" t="s">
        <v>16</v>
      </c>
      <c r="B9" s="15">
        <v>11227</v>
      </c>
      <c r="C9" s="5">
        <v>1221</v>
      </c>
      <c r="D9" s="4">
        <f t="shared" si="0"/>
        <v>0.23603324956504929</v>
      </c>
      <c r="E9" s="22">
        <v>161</v>
      </c>
      <c r="F9" s="18">
        <v>5173</v>
      </c>
      <c r="G9" s="4">
        <f t="shared" si="1"/>
        <v>0.46076422909058518</v>
      </c>
    </row>
    <row r="10" spans="1:7" x14ac:dyDescent="0.25">
      <c r="A10" s="1" t="s">
        <v>17</v>
      </c>
      <c r="B10" s="15">
        <v>5883</v>
      </c>
      <c r="C10" s="2">
        <v>458</v>
      </c>
      <c r="D10" s="4">
        <f t="shared" si="0"/>
        <v>0.13984732824427482</v>
      </c>
      <c r="E10" s="22">
        <v>83</v>
      </c>
      <c r="F10" s="18">
        <v>3275</v>
      </c>
      <c r="G10" s="4">
        <f t="shared" si="1"/>
        <v>0.55668876423593405</v>
      </c>
    </row>
    <row r="11" spans="1:7" x14ac:dyDescent="0.25">
      <c r="A11" s="1" t="s">
        <v>18</v>
      </c>
      <c r="B11" s="15">
        <v>39717</v>
      </c>
      <c r="C11" s="5">
        <v>3373</v>
      </c>
      <c r="D11" s="4">
        <f t="shared" si="0"/>
        <v>0.15950252990967986</v>
      </c>
      <c r="E11" s="22">
        <v>444</v>
      </c>
      <c r="F11" s="18">
        <v>21147</v>
      </c>
      <c r="G11" s="4">
        <f t="shared" si="1"/>
        <v>0.53244202734345492</v>
      </c>
    </row>
    <row r="12" spans="1:7" x14ac:dyDescent="0.25">
      <c r="A12" s="1" t="s">
        <v>19</v>
      </c>
      <c r="B12" s="15">
        <v>1813</v>
      </c>
      <c r="C12" s="2">
        <v>288</v>
      </c>
      <c r="D12" s="4">
        <f t="shared" si="0"/>
        <v>0.25829596412556055</v>
      </c>
      <c r="E12" s="22">
        <v>24</v>
      </c>
      <c r="F12" s="18">
        <v>1115</v>
      </c>
      <c r="G12" s="4">
        <f t="shared" si="1"/>
        <v>0.61500275785990066</v>
      </c>
    </row>
    <row r="13" spans="1:7" x14ac:dyDescent="0.25">
      <c r="A13" s="1" t="s">
        <v>20</v>
      </c>
      <c r="B13" s="15">
        <v>2282</v>
      </c>
      <c r="C13" s="2">
        <v>165</v>
      </c>
      <c r="D13" s="4">
        <f t="shared" si="0"/>
        <v>0.14575971731448764</v>
      </c>
      <c r="E13" s="22">
        <v>14</v>
      </c>
      <c r="F13" s="18">
        <v>1132</v>
      </c>
      <c r="G13" s="4">
        <f t="shared" si="1"/>
        <v>0.49605609114811566</v>
      </c>
    </row>
    <row r="14" spans="1:7" x14ac:dyDescent="0.25">
      <c r="A14" s="1" t="s">
        <v>21</v>
      </c>
      <c r="B14" s="15">
        <v>16450</v>
      </c>
      <c r="C14" s="2">
        <v>951</v>
      </c>
      <c r="D14" s="4">
        <f t="shared" si="0"/>
        <v>0.1557994757536042</v>
      </c>
      <c r="E14" s="22">
        <v>130</v>
      </c>
      <c r="F14" s="18">
        <v>6104</v>
      </c>
      <c r="G14" s="4">
        <f t="shared" si="1"/>
        <v>0.37106382978723407</v>
      </c>
    </row>
    <row r="15" spans="1:7" x14ac:dyDescent="0.25">
      <c r="A15" s="1" t="s">
        <v>22</v>
      </c>
      <c r="B15" s="15">
        <v>1866</v>
      </c>
      <c r="C15" s="2">
        <v>303</v>
      </c>
      <c r="D15" s="4">
        <f t="shared" si="0"/>
        <v>0.28029602220166511</v>
      </c>
      <c r="E15" s="22">
        <v>6</v>
      </c>
      <c r="F15" s="18">
        <v>1081</v>
      </c>
      <c r="G15" s="4">
        <f t="shared" si="1"/>
        <v>0.57931404072883175</v>
      </c>
    </row>
    <row r="16" spans="1:7" x14ac:dyDescent="0.25">
      <c r="A16" s="1" t="s">
        <v>23</v>
      </c>
      <c r="B16" s="15">
        <v>1465</v>
      </c>
      <c r="C16" s="2">
        <v>169</v>
      </c>
      <c r="D16" s="4">
        <f t="shared" si="0"/>
        <v>0.19835680751173709</v>
      </c>
      <c r="E16" s="22">
        <v>19</v>
      </c>
      <c r="F16" s="18">
        <v>852</v>
      </c>
      <c r="G16" s="4">
        <f t="shared" si="1"/>
        <v>0.58156996587030718</v>
      </c>
    </row>
    <row r="17" spans="1:7" x14ac:dyDescent="0.25">
      <c r="A17" s="1" t="s">
        <v>24</v>
      </c>
      <c r="B17" s="15">
        <v>5811</v>
      </c>
      <c r="C17" s="5">
        <v>1048</v>
      </c>
      <c r="D17" s="4">
        <f t="shared" si="0"/>
        <v>0.32226322263222634</v>
      </c>
      <c r="E17" s="22">
        <v>61</v>
      </c>
      <c r="F17" s="18">
        <v>3252</v>
      </c>
      <c r="G17" s="4">
        <f t="shared" si="1"/>
        <v>0.55962829117191537</v>
      </c>
    </row>
    <row r="18" spans="1:7" x14ac:dyDescent="0.25">
      <c r="A18" s="1" t="s">
        <v>25</v>
      </c>
      <c r="B18" s="15">
        <v>6081</v>
      </c>
      <c r="C18" s="2">
        <v>574</v>
      </c>
      <c r="D18" s="4">
        <f t="shared" si="0"/>
        <v>0.176778564829073</v>
      </c>
      <c r="E18" s="22">
        <v>66</v>
      </c>
      <c r="F18" s="18">
        <v>3247</v>
      </c>
      <c r="G18" s="4">
        <f t="shared" si="1"/>
        <v>0.53395823055418512</v>
      </c>
    </row>
    <row r="19" spans="1:7" x14ac:dyDescent="0.25">
      <c r="A19" s="1" t="s">
        <v>26</v>
      </c>
      <c r="B19" s="15">
        <v>6085</v>
      </c>
      <c r="C19" s="2">
        <v>678</v>
      </c>
      <c r="D19" s="4">
        <f t="shared" si="0"/>
        <v>0.21121495327102804</v>
      </c>
      <c r="E19" s="22">
        <v>64</v>
      </c>
      <c r="F19" s="18">
        <v>3210</v>
      </c>
      <c r="G19" s="4">
        <f t="shared" si="1"/>
        <v>0.52752670501232535</v>
      </c>
    </row>
    <row r="20" spans="1:7" x14ac:dyDescent="0.25">
      <c r="A20" s="1" t="s">
        <v>27</v>
      </c>
      <c r="B20" s="15">
        <v>1179</v>
      </c>
      <c r="C20" s="2">
        <v>50</v>
      </c>
      <c r="D20" s="4">
        <f t="shared" si="0"/>
        <v>7.0621468926553674E-2</v>
      </c>
      <c r="E20" s="22">
        <v>31</v>
      </c>
      <c r="F20" s="18">
        <v>708</v>
      </c>
      <c r="G20" s="4">
        <f t="shared" si="1"/>
        <v>0.60050890585241734</v>
      </c>
    </row>
    <row r="21" spans="1:7" x14ac:dyDescent="0.25">
      <c r="A21" s="1" t="s">
        <v>28</v>
      </c>
      <c r="B21" s="15">
        <v>20525</v>
      </c>
      <c r="C21" s="5">
        <v>2380</v>
      </c>
      <c r="D21" s="4">
        <f t="shared" si="0"/>
        <v>0.23632211299771622</v>
      </c>
      <c r="E21" s="22">
        <v>303</v>
      </c>
      <c r="F21" s="18">
        <v>10071</v>
      </c>
      <c r="G21" s="4">
        <f t="shared" si="1"/>
        <v>0.49066991473812421</v>
      </c>
    </row>
    <row r="22" spans="1:7" x14ac:dyDescent="0.25">
      <c r="A22" s="1" t="s">
        <v>29</v>
      </c>
      <c r="B22" s="15">
        <v>23507</v>
      </c>
      <c r="C22" s="5">
        <v>1972</v>
      </c>
      <c r="D22" s="4">
        <f t="shared" si="0"/>
        <v>0.17930532824149845</v>
      </c>
      <c r="E22" s="22">
        <v>370</v>
      </c>
      <c r="F22" s="18">
        <v>10998</v>
      </c>
      <c r="G22" s="4">
        <f t="shared" si="1"/>
        <v>0.46786063725698729</v>
      </c>
    </row>
    <row r="23" spans="1:7" x14ac:dyDescent="0.25">
      <c r="A23" s="1" t="s">
        <v>30</v>
      </c>
      <c r="B23" s="15">
        <v>2017</v>
      </c>
      <c r="C23" s="2">
        <v>258</v>
      </c>
      <c r="D23" s="4">
        <f t="shared" si="0"/>
        <v>0.20574162679425836</v>
      </c>
      <c r="E23" s="22">
        <v>12</v>
      </c>
      <c r="F23" s="18">
        <v>1254</v>
      </c>
      <c r="G23" s="4">
        <f t="shared" si="1"/>
        <v>0.62171541893901838</v>
      </c>
    </row>
    <row r="24" spans="1:7" x14ac:dyDescent="0.25">
      <c r="A24" s="1" t="s">
        <v>31</v>
      </c>
      <c r="B24" s="15">
        <v>12764</v>
      </c>
      <c r="C24" s="5">
        <v>1115</v>
      </c>
      <c r="D24" s="4">
        <f t="shared" si="0"/>
        <v>0.16991770801584882</v>
      </c>
      <c r="E24" s="22">
        <v>188</v>
      </c>
      <c r="F24" s="18">
        <v>6562</v>
      </c>
      <c r="G24" s="4">
        <f t="shared" si="1"/>
        <v>0.51410216233155748</v>
      </c>
    </row>
    <row r="25" spans="1:7" x14ac:dyDescent="0.25">
      <c r="A25" s="1" t="s">
        <v>32</v>
      </c>
      <c r="B25" s="15">
        <v>4788</v>
      </c>
      <c r="C25" s="2">
        <v>191</v>
      </c>
      <c r="D25" s="4">
        <f t="shared" si="0"/>
        <v>8.2079931241942419E-2</v>
      </c>
      <c r="E25" s="22">
        <v>26</v>
      </c>
      <c r="F25" s="18">
        <v>2327</v>
      </c>
      <c r="G25" s="4">
        <f t="shared" si="1"/>
        <v>0.48600668337510444</v>
      </c>
    </row>
    <row r="26" spans="1:7" x14ac:dyDescent="0.25">
      <c r="A26" s="1" t="s">
        <v>33</v>
      </c>
      <c r="B26" s="15">
        <v>75865</v>
      </c>
      <c r="C26" s="5">
        <v>10749</v>
      </c>
      <c r="D26" s="4">
        <f t="shared" si="0"/>
        <v>0.27806808774834435</v>
      </c>
      <c r="E26" s="18">
        <v>1721</v>
      </c>
      <c r="F26" s="18">
        <v>38656</v>
      </c>
      <c r="G26" s="4">
        <f t="shared" si="1"/>
        <v>0.50953667699202532</v>
      </c>
    </row>
    <row r="27" spans="1:7" x14ac:dyDescent="0.25">
      <c r="A27" s="1" t="s">
        <v>34</v>
      </c>
      <c r="B27" s="15">
        <v>1886</v>
      </c>
      <c r="C27" s="2">
        <v>120</v>
      </c>
      <c r="D27" s="4">
        <f t="shared" si="0"/>
        <v>0.10195412064570943</v>
      </c>
      <c r="E27" s="22">
        <v>30</v>
      </c>
      <c r="F27" s="18">
        <v>1177</v>
      </c>
      <c r="G27" s="4">
        <f t="shared" si="1"/>
        <v>0.62407211028632026</v>
      </c>
    </row>
    <row r="28" spans="1:7" x14ac:dyDescent="0.25">
      <c r="A28" s="1" t="s">
        <v>35</v>
      </c>
      <c r="B28" s="15">
        <v>1840</v>
      </c>
      <c r="C28" s="2">
        <v>210</v>
      </c>
      <c r="D28" s="4">
        <f t="shared" si="0"/>
        <v>0.18901890189018902</v>
      </c>
      <c r="E28" s="22">
        <v>16</v>
      </c>
      <c r="F28" s="18">
        <v>1111</v>
      </c>
      <c r="G28" s="4">
        <f t="shared" si="1"/>
        <v>0.60380434782608694</v>
      </c>
    </row>
    <row r="29" spans="1:7" x14ac:dyDescent="0.25">
      <c r="A29" s="1" t="s">
        <v>36</v>
      </c>
      <c r="B29" s="15">
        <v>17866</v>
      </c>
      <c r="C29" s="5">
        <v>1750</v>
      </c>
      <c r="D29" s="4">
        <f t="shared" si="0"/>
        <v>0.17800834096226223</v>
      </c>
      <c r="E29" s="22">
        <v>257</v>
      </c>
      <c r="F29" s="18">
        <v>9831</v>
      </c>
      <c r="G29" s="4">
        <f t="shared" si="1"/>
        <v>0.55026306951751935</v>
      </c>
    </row>
    <row r="30" spans="1:7" x14ac:dyDescent="0.25">
      <c r="A30" s="1" t="s">
        <v>37</v>
      </c>
      <c r="B30" s="15">
        <v>4090</v>
      </c>
      <c r="C30" s="2">
        <v>444</v>
      </c>
      <c r="D30" s="4">
        <f t="shared" si="0"/>
        <v>0.19023136246786632</v>
      </c>
      <c r="E30" s="22">
        <v>37</v>
      </c>
      <c r="F30" s="18">
        <v>2334</v>
      </c>
      <c r="G30" s="4">
        <f t="shared" si="1"/>
        <v>0.57066014669926646</v>
      </c>
    </row>
    <row r="31" spans="1:7" x14ac:dyDescent="0.25">
      <c r="A31" s="1" t="s">
        <v>38</v>
      </c>
      <c r="B31" s="15">
        <v>16974</v>
      </c>
      <c r="C31" s="2">
        <v>902</v>
      </c>
      <c r="D31" s="4">
        <f t="shared" si="0"/>
        <v>0.12650771388499299</v>
      </c>
      <c r="E31" s="22">
        <v>204</v>
      </c>
      <c r="F31" s="18">
        <v>7130</v>
      </c>
      <c r="G31" s="4">
        <f t="shared" si="1"/>
        <v>0.42005420054200543</v>
      </c>
    </row>
    <row r="32" spans="1:7" x14ac:dyDescent="0.25">
      <c r="A32" s="1" t="s">
        <v>39</v>
      </c>
      <c r="B32" s="15">
        <v>15210</v>
      </c>
      <c r="C32" s="5">
        <v>1680</v>
      </c>
      <c r="D32" s="4">
        <f t="shared" si="0"/>
        <v>0.26465028355387521</v>
      </c>
      <c r="E32" s="22">
        <v>230</v>
      </c>
      <c r="F32" s="18">
        <v>6348</v>
      </c>
      <c r="G32" s="4">
        <f t="shared" si="1"/>
        <v>0.41735700197238657</v>
      </c>
    </row>
    <row r="33" spans="1:7" x14ac:dyDescent="0.25">
      <c r="A33" s="1" t="s">
        <v>40</v>
      </c>
      <c r="B33" s="15">
        <v>17295</v>
      </c>
      <c r="C33" s="5">
        <v>1058</v>
      </c>
      <c r="D33" s="4">
        <f t="shared" si="0"/>
        <v>0.13641052088705519</v>
      </c>
      <c r="E33" s="22">
        <v>170</v>
      </c>
      <c r="F33" s="18">
        <v>7756</v>
      </c>
      <c r="G33" s="4">
        <f t="shared" si="1"/>
        <v>0.44845331020526163</v>
      </c>
    </row>
    <row r="34" spans="1:7" x14ac:dyDescent="0.25">
      <c r="A34" s="1" t="s">
        <v>41</v>
      </c>
      <c r="B34" s="15">
        <v>13898</v>
      </c>
      <c r="C34" s="5">
        <v>1242</v>
      </c>
      <c r="D34" s="4">
        <f t="shared" si="0"/>
        <v>0.24055781522370714</v>
      </c>
      <c r="E34" s="22">
        <v>212</v>
      </c>
      <c r="F34" s="18">
        <v>5163</v>
      </c>
      <c r="G34" s="4">
        <f t="shared" si="1"/>
        <v>0.37149230105051084</v>
      </c>
    </row>
    <row r="35" spans="1:7" x14ac:dyDescent="0.25">
      <c r="A35" s="1" t="s">
        <v>42</v>
      </c>
      <c r="B35" s="15">
        <v>2410</v>
      </c>
      <c r="C35" s="2">
        <v>118</v>
      </c>
      <c r="D35" s="4">
        <f t="shared" si="0"/>
        <v>0.1102803738317757</v>
      </c>
      <c r="E35" s="22">
        <v>29</v>
      </c>
      <c r="F35" s="18">
        <v>1070</v>
      </c>
      <c r="G35" s="4">
        <f t="shared" si="1"/>
        <v>0.44398340248962653</v>
      </c>
    </row>
    <row r="36" spans="1:7" x14ac:dyDescent="0.25">
      <c r="A36" s="1" t="s">
        <v>43</v>
      </c>
      <c r="B36" s="15">
        <v>1946</v>
      </c>
      <c r="C36" s="2">
        <v>200</v>
      </c>
      <c r="D36" s="4">
        <f t="shared" si="0"/>
        <v>0.16764459346186086</v>
      </c>
      <c r="E36" s="22">
        <v>19</v>
      </c>
      <c r="F36" s="18">
        <v>1193</v>
      </c>
      <c r="G36" s="4">
        <f t="shared" si="1"/>
        <v>0.61305241521068854</v>
      </c>
    </row>
    <row r="37" spans="1:7" x14ac:dyDescent="0.25">
      <c r="A37" s="1" t="s">
        <v>44</v>
      </c>
      <c r="B37" s="15">
        <v>3405</v>
      </c>
      <c r="C37" s="2">
        <v>413</v>
      </c>
      <c r="D37" s="4">
        <f t="shared" si="0"/>
        <v>0.22779922779922779</v>
      </c>
      <c r="E37" s="22">
        <v>53</v>
      </c>
      <c r="F37" s="18">
        <v>1813</v>
      </c>
      <c r="G37" s="4">
        <f t="shared" si="1"/>
        <v>0.53245227606461087</v>
      </c>
    </row>
    <row r="38" spans="1:7" x14ac:dyDescent="0.25">
      <c r="A38" s="1" t="s">
        <v>45</v>
      </c>
      <c r="B38" s="15">
        <v>2947</v>
      </c>
      <c r="C38" s="2">
        <v>369</v>
      </c>
      <c r="D38" s="4">
        <f t="shared" si="0"/>
        <v>0.22003577817531306</v>
      </c>
      <c r="E38" s="22">
        <v>58</v>
      </c>
      <c r="F38" s="18">
        <v>1677</v>
      </c>
      <c r="G38" s="4">
        <f t="shared" si="1"/>
        <v>0.56905327451645737</v>
      </c>
    </row>
    <row r="39" spans="1:7" x14ac:dyDescent="0.25">
      <c r="A39" s="1" t="s">
        <v>46</v>
      </c>
      <c r="B39" s="15">
        <v>926</v>
      </c>
      <c r="C39" s="2">
        <v>149</v>
      </c>
      <c r="D39" s="4">
        <f t="shared" si="0"/>
        <v>0.25557461406518012</v>
      </c>
      <c r="E39" s="22">
        <v>7</v>
      </c>
      <c r="F39" s="18">
        <v>583</v>
      </c>
      <c r="G39" s="4">
        <f t="shared" si="1"/>
        <v>0.62958963282937364</v>
      </c>
    </row>
    <row r="40" spans="1:7" x14ac:dyDescent="0.25">
      <c r="A40" s="1" t="s">
        <v>47</v>
      </c>
      <c r="B40" s="15">
        <v>3850</v>
      </c>
      <c r="C40" s="2">
        <v>416</v>
      </c>
      <c r="D40" s="4">
        <f t="shared" si="0"/>
        <v>0.18229623137598597</v>
      </c>
      <c r="E40" s="22">
        <v>76</v>
      </c>
      <c r="F40" s="18">
        <v>2282</v>
      </c>
      <c r="G40" s="4">
        <f t="shared" si="1"/>
        <v>0.59272727272727277</v>
      </c>
    </row>
    <row r="41" spans="1:7" x14ac:dyDescent="0.25">
      <c r="A41" s="1" t="s">
        <v>48</v>
      </c>
      <c r="B41" s="15">
        <v>1311</v>
      </c>
      <c r="C41" s="2">
        <v>314</v>
      </c>
      <c r="D41" s="4">
        <f t="shared" si="0"/>
        <v>0.43732590529247911</v>
      </c>
      <c r="E41" s="22">
        <v>25</v>
      </c>
      <c r="F41" s="18">
        <v>718</v>
      </c>
      <c r="G41" s="4">
        <f t="shared" si="1"/>
        <v>0.54767353165522503</v>
      </c>
    </row>
    <row r="42" spans="1:7" x14ac:dyDescent="0.25">
      <c r="A42" s="1" t="s">
        <v>49</v>
      </c>
      <c r="B42" s="15">
        <v>4181</v>
      </c>
      <c r="C42" s="2">
        <v>226</v>
      </c>
      <c r="D42" s="4">
        <f t="shared" si="0"/>
        <v>0.1100828056502679</v>
      </c>
      <c r="E42" s="22">
        <v>44</v>
      </c>
      <c r="F42" s="18">
        <v>2053</v>
      </c>
      <c r="G42" s="4">
        <f t="shared" si="1"/>
        <v>0.49103085386271228</v>
      </c>
    </row>
    <row r="43" spans="1:7" x14ac:dyDescent="0.25">
      <c r="A43" s="1" t="s">
        <v>50</v>
      </c>
      <c r="B43" s="15">
        <v>21490</v>
      </c>
      <c r="C43" s="5">
        <v>2724</v>
      </c>
      <c r="D43" s="4">
        <f t="shared" si="0"/>
        <v>0.22985402075774197</v>
      </c>
      <c r="E43" s="22">
        <v>231</v>
      </c>
      <c r="F43" s="18">
        <v>11851</v>
      </c>
      <c r="G43" s="4">
        <f t="shared" si="1"/>
        <v>0.55146579804560258</v>
      </c>
    </row>
    <row r="44" spans="1:7" x14ac:dyDescent="0.25">
      <c r="A44" s="1" t="s">
        <v>51</v>
      </c>
      <c r="B44" s="15">
        <v>2363</v>
      </c>
      <c r="C44" s="2">
        <v>183</v>
      </c>
      <c r="D44" s="4">
        <f t="shared" si="0"/>
        <v>0.17411988582302568</v>
      </c>
      <c r="E44" s="22">
        <v>55</v>
      </c>
      <c r="F44" s="18">
        <v>1051</v>
      </c>
      <c r="G44" s="4">
        <f t="shared" si="1"/>
        <v>0.44477359289039359</v>
      </c>
    </row>
    <row r="45" spans="1:7" x14ac:dyDescent="0.25">
      <c r="A45" s="1" t="s">
        <v>52</v>
      </c>
      <c r="B45" s="15">
        <v>1393</v>
      </c>
      <c r="C45" s="2">
        <v>121</v>
      </c>
      <c r="D45" s="4">
        <f t="shared" si="0"/>
        <v>0.13703284258210646</v>
      </c>
      <c r="E45" s="22">
        <v>26</v>
      </c>
      <c r="F45" s="18">
        <v>883</v>
      </c>
      <c r="G45" s="4">
        <f t="shared" si="1"/>
        <v>0.63388370423546303</v>
      </c>
    </row>
    <row r="46" spans="1:7" x14ac:dyDescent="0.25">
      <c r="A46" s="1" t="s">
        <v>53</v>
      </c>
      <c r="B46" s="15">
        <v>8896</v>
      </c>
      <c r="C46" s="2">
        <v>853</v>
      </c>
      <c r="D46" s="4">
        <f t="shared" si="0"/>
        <v>0.17443762781186095</v>
      </c>
      <c r="E46" s="22">
        <v>97</v>
      </c>
      <c r="F46" s="18">
        <v>4890</v>
      </c>
      <c r="G46" s="4">
        <f t="shared" si="1"/>
        <v>0.5496852517985612</v>
      </c>
    </row>
    <row r="47" spans="1:7" x14ac:dyDescent="0.25">
      <c r="A47" s="1" t="s">
        <v>54</v>
      </c>
      <c r="B47" s="15">
        <v>12888</v>
      </c>
      <c r="C47" s="2">
        <v>678</v>
      </c>
      <c r="D47" s="4">
        <f t="shared" si="0"/>
        <v>0.10146662675845555</v>
      </c>
      <c r="E47" s="22">
        <v>125</v>
      </c>
      <c r="F47" s="18">
        <v>6682</v>
      </c>
      <c r="G47" s="4">
        <f t="shared" si="1"/>
        <v>0.51846679081315949</v>
      </c>
    </row>
    <row r="48" spans="1:7" s="8" customFormat="1" x14ac:dyDescent="0.25">
      <c r="A48" s="6" t="s">
        <v>0</v>
      </c>
      <c r="B48" s="7" t="s">
        <v>1</v>
      </c>
      <c r="C48" s="7" t="s">
        <v>2</v>
      </c>
      <c r="D48" s="7" t="s">
        <v>3</v>
      </c>
      <c r="E48" s="11" t="s">
        <v>4</v>
      </c>
      <c r="F48" s="11" t="s">
        <v>5</v>
      </c>
      <c r="G48" s="7" t="s">
        <v>3</v>
      </c>
    </row>
    <row r="49" spans="1:7" s="8" customFormat="1" x14ac:dyDescent="0.25">
      <c r="A49" s="6"/>
      <c r="B49" s="7" t="s">
        <v>6</v>
      </c>
      <c r="C49" s="7" t="s">
        <v>6</v>
      </c>
      <c r="D49" s="7" t="s">
        <v>7</v>
      </c>
      <c r="E49" s="11" t="s">
        <v>8</v>
      </c>
      <c r="F49" s="11" t="s">
        <v>9</v>
      </c>
      <c r="G49" s="7" t="s">
        <v>10</v>
      </c>
    </row>
    <row r="50" spans="1:7" x14ac:dyDescent="0.25">
      <c r="A50" s="1"/>
      <c r="B50" s="2"/>
      <c r="C50" s="2"/>
      <c r="D50" s="2"/>
      <c r="E50" s="12"/>
      <c r="F50" s="12"/>
      <c r="G50" s="2"/>
    </row>
    <row r="51" spans="1:7" x14ac:dyDescent="0.25">
      <c r="A51" s="1" t="s">
        <v>55</v>
      </c>
      <c r="B51" s="15">
        <v>2217</v>
      </c>
      <c r="C51" s="2">
        <v>234</v>
      </c>
      <c r="D51" s="4">
        <f t="shared" ref="D51:D94" si="2">C51/F51</f>
        <v>0.20508326029798424</v>
      </c>
      <c r="E51" s="22">
        <v>18</v>
      </c>
      <c r="F51" s="18">
        <v>1141</v>
      </c>
      <c r="G51" s="4">
        <f t="shared" ref="G51:G94" si="3">F51/B51</f>
        <v>0.51465944970681099</v>
      </c>
    </row>
    <row r="52" spans="1:7" x14ac:dyDescent="0.25">
      <c r="A52" s="1" t="s">
        <v>56</v>
      </c>
      <c r="B52" s="15">
        <v>380907</v>
      </c>
      <c r="C52" s="5">
        <v>64360</v>
      </c>
      <c r="D52" s="4">
        <f t="shared" si="2"/>
        <v>0.32956622816674946</v>
      </c>
      <c r="E52" s="18">
        <v>4360</v>
      </c>
      <c r="F52" s="18">
        <v>195287</v>
      </c>
      <c r="G52" s="4">
        <f t="shared" si="3"/>
        <v>0.51268944913062764</v>
      </c>
    </row>
    <row r="53" spans="1:7" x14ac:dyDescent="0.25">
      <c r="A53" s="1" t="s">
        <v>57</v>
      </c>
      <c r="B53" s="15">
        <v>2099</v>
      </c>
      <c r="C53" s="2">
        <v>187</v>
      </c>
      <c r="D53" s="4">
        <f t="shared" si="2"/>
        <v>0.17775665399239543</v>
      </c>
      <c r="E53" s="22">
        <v>20</v>
      </c>
      <c r="F53" s="18">
        <v>1052</v>
      </c>
      <c r="G53" s="4">
        <f t="shared" si="3"/>
        <v>0.50119104335397813</v>
      </c>
    </row>
    <row r="54" spans="1:7" x14ac:dyDescent="0.25">
      <c r="A54" s="1" t="s">
        <v>58</v>
      </c>
      <c r="B54" s="15">
        <v>5375</v>
      </c>
      <c r="C54" s="2">
        <v>461</v>
      </c>
      <c r="D54" s="4">
        <f t="shared" si="2"/>
        <v>0.15664288141352362</v>
      </c>
      <c r="E54" s="22">
        <v>42</v>
      </c>
      <c r="F54" s="18">
        <v>2943</v>
      </c>
      <c r="G54" s="4">
        <f t="shared" si="3"/>
        <v>0.54753488372093029</v>
      </c>
    </row>
    <row r="55" spans="1:7" x14ac:dyDescent="0.25">
      <c r="A55" s="1" t="s">
        <v>59</v>
      </c>
      <c r="B55" s="15">
        <v>1576</v>
      </c>
      <c r="C55" s="2">
        <v>135</v>
      </c>
      <c r="D55" s="4">
        <f t="shared" si="2"/>
        <v>0.14516129032258066</v>
      </c>
      <c r="E55" s="22">
        <v>18</v>
      </c>
      <c r="F55" s="18">
        <v>930</v>
      </c>
      <c r="G55" s="4">
        <f t="shared" si="3"/>
        <v>0.59010152284263961</v>
      </c>
    </row>
    <row r="56" spans="1:7" x14ac:dyDescent="0.25">
      <c r="A56" s="1" t="s">
        <v>60</v>
      </c>
      <c r="B56" s="15">
        <v>15926</v>
      </c>
      <c r="C56" s="2">
        <v>578</v>
      </c>
      <c r="D56" s="4">
        <f t="shared" si="2"/>
        <v>9.8601160013647215E-2</v>
      </c>
      <c r="E56" s="22">
        <v>155</v>
      </c>
      <c r="F56" s="18">
        <v>5862</v>
      </c>
      <c r="G56" s="4">
        <f t="shared" si="3"/>
        <v>0.36807735777973127</v>
      </c>
    </row>
    <row r="57" spans="1:7" x14ac:dyDescent="0.25">
      <c r="A57" s="1" t="s">
        <v>61</v>
      </c>
      <c r="B57" s="15">
        <v>1297</v>
      </c>
      <c r="C57" s="2">
        <v>154</v>
      </c>
      <c r="D57" s="4">
        <f t="shared" si="2"/>
        <v>0.19592875318066158</v>
      </c>
      <c r="E57" s="22">
        <v>35</v>
      </c>
      <c r="F57" s="18">
        <v>786</v>
      </c>
      <c r="G57" s="4">
        <f t="shared" si="3"/>
        <v>0.6060138781804163</v>
      </c>
    </row>
    <row r="58" spans="1:7" x14ac:dyDescent="0.25">
      <c r="A58" s="1" t="s">
        <v>62</v>
      </c>
      <c r="B58" s="15">
        <v>46825</v>
      </c>
      <c r="C58" s="5">
        <v>5191</v>
      </c>
      <c r="D58" s="4">
        <f t="shared" si="2"/>
        <v>0.25670062308377017</v>
      </c>
      <c r="E58" s="22">
        <v>320</v>
      </c>
      <c r="F58" s="18">
        <v>20222</v>
      </c>
      <c r="G58" s="4">
        <f t="shared" si="3"/>
        <v>0.43186332087560064</v>
      </c>
    </row>
    <row r="59" spans="1:7" x14ac:dyDescent="0.25">
      <c r="A59" s="1" t="s">
        <v>63</v>
      </c>
      <c r="B59" s="15">
        <v>2184</v>
      </c>
      <c r="C59" s="2">
        <v>255</v>
      </c>
      <c r="D59" s="4">
        <f t="shared" si="2"/>
        <v>0.20918785890073832</v>
      </c>
      <c r="E59" s="22">
        <v>29</v>
      </c>
      <c r="F59" s="18">
        <v>1219</v>
      </c>
      <c r="G59" s="4">
        <f t="shared" si="3"/>
        <v>0.55815018315018317</v>
      </c>
    </row>
    <row r="60" spans="1:7" x14ac:dyDescent="0.25">
      <c r="A60" s="1" t="s">
        <v>64</v>
      </c>
      <c r="B60" s="15">
        <v>7206</v>
      </c>
      <c r="C60" s="2">
        <v>406</v>
      </c>
      <c r="D60" s="4">
        <f t="shared" si="2"/>
        <v>0.1101763907734057</v>
      </c>
      <c r="E60" s="22">
        <v>84</v>
      </c>
      <c r="F60" s="18">
        <v>3685</v>
      </c>
      <c r="G60" s="4">
        <f t="shared" si="3"/>
        <v>0.51137940605051346</v>
      </c>
    </row>
    <row r="61" spans="1:7" x14ac:dyDescent="0.25">
      <c r="A61" s="1" t="s">
        <v>65</v>
      </c>
      <c r="B61" s="15">
        <v>1773</v>
      </c>
      <c r="C61" s="2">
        <v>269</v>
      </c>
      <c r="D61" s="4">
        <f t="shared" si="2"/>
        <v>0.2506989748369059</v>
      </c>
      <c r="E61" s="22">
        <v>13</v>
      </c>
      <c r="F61" s="18">
        <v>1073</v>
      </c>
      <c r="G61" s="4">
        <f t="shared" si="3"/>
        <v>0.60518894529046818</v>
      </c>
    </row>
    <row r="62" spans="1:7" x14ac:dyDescent="0.25">
      <c r="A62" s="1" t="s">
        <v>66</v>
      </c>
      <c r="B62" s="15">
        <v>19394</v>
      </c>
      <c r="C62" s="5">
        <v>2060</v>
      </c>
      <c r="D62" s="4">
        <f t="shared" si="2"/>
        <v>0.22538293216630198</v>
      </c>
      <c r="E62" s="22">
        <v>270</v>
      </c>
      <c r="F62" s="18">
        <v>9140</v>
      </c>
      <c r="G62" s="4">
        <f t="shared" si="3"/>
        <v>0.47127977725069609</v>
      </c>
    </row>
    <row r="63" spans="1:7" x14ac:dyDescent="0.25">
      <c r="A63" s="1" t="s">
        <v>67</v>
      </c>
      <c r="B63" s="15">
        <v>7757</v>
      </c>
      <c r="C63" s="2">
        <v>542</v>
      </c>
      <c r="D63" s="4">
        <f t="shared" si="2"/>
        <v>0.1201507426291288</v>
      </c>
      <c r="E63" s="22">
        <v>69</v>
      </c>
      <c r="F63" s="18">
        <v>4511</v>
      </c>
      <c r="G63" s="4">
        <f t="shared" si="3"/>
        <v>0.5815392548665721</v>
      </c>
    </row>
    <row r="64" spans="1:7" x14ac:dyDescent="0.25">
      <c r="A64" s="1" t="s">
        <v>68</v>
      </c>
      <c r="B64" s="15">
        <v>6408</v>
      </c>
      <c r="C64" s="5">
        <v>1016</v>
      </c>
      <c r="D64" s="4">
        <f t="shared" si="2"/>
        <v>0.2662473794549266</v>
      </c>
      <c r="E64" s="22">
        <v>99</v>
      </c>
      <c r="F64" s="18">
        <v>3816</v>
      </c>
      <c r="G64" s="4">
        <f t="shared" si="3"/>
        <v>0.5955056179775281</v>
      </c>
    </row>
    <row r="65" spans="1:7" x14ac:dyDescent="0.25">
      <c r="A65" s="1" t="s">
        <v>69</v>
      </c>
      <c r="B65" s="15">
        <v>16038</v>
      </c>
      <c r="C65" s="5">
        <v>1663</v>
      </c>
      <c r="D65" s="4">
        <f t="shared" si="2"/>
        <v>0.15906264945002391</v>
      </c>
      <c r="E65" s="22">
        <v>257</v>
      </c>
      <c r="F65" s="18">
        <v>10455</v>
      </c>
      <c r="G65" s="4">
        <f t="shared" si="3"/>
        <v>0.65188926300037409</v>
      </c>
    </row>
    <row r="66" spans="1:7" x14ac:dyDescent="0.25">
      <c r="A66" s="1" t="s">
        <v>70</v>
      </c>
      <c r="B66" s="15">
        <v>3171</v>
      </c>
      <c r="C66" s="2">
        <v>280</v>
      </c>
      <c r="D66" s="4">
        <f t="shared" si="2"/>
        <v>0.19270474879559532</v>
      </c>
      <c r="E66" s="22">
        <v>31</v>
      </c>
      <c r="F66" s="18">
        <v>1453</v>
      </c>
      <c r="G66" s="4">
        <f t="shared" si="3"/>
        <v>0.45821507410911383</v>
      </c>
    </row>
    <row r="67" spans="1:7" x14ac:dyDescent="0.25">
      <c r="A67" s="1" t="s">
        <v>71</v>
      </c>
      <c r="B67" s="15">
        <v>21125</v>
      </c>
      <c r="C67" s="5">
        <v>2559</v>
      </c>
      <c r="D67" s="4">
        <f t="shared" si="2"/>
        <v>0.23851244291173454</v>
      </c>
      <c r="E67" s="22">
        <v>242</v>
      </c>
      <c r="F67" s="18">
        <v>10729</v>
      </c>
      <c r="G67" s="4">
        <f t="shared" si="3"/>
        <v>0.50788165680473374</v>
      </c>
    </row>
    <row r="68" spans="1:7" x14ac:dyDescent="0.25">
      <c r="A68" s="1" t="s">
        <v>72</v>
      </c>
      <c r="B68" s="15">
        <v>4157</v>
      </c>
      <c r="C68" s="2">
        <v>321</v>
      </c>
      <c r="D68" s="4">
        <f t="shared" si="2"/>
        <v>0.14323962516733602</v>
      </c>
      <c r="E68" s="22">
        <v>69</v>
      </c>
      <c r="F68" s="18">
        <v>2241</v>
      </c>
      <c r="G68" s="4">
        <f t="shared" si="3"/>
        <v>0.53909069040173196</v>
      </c>
    </row>
    <row r="69" spans="1:7" x14ac:dyDescent="0.25">
      <c r="A69" s="1" t="s">
        <v>73</v>
      </c>
      <c r="B69" s="15">
        <v>19020</v>
      </c>
      <c r="C69" s="5">
        <v>1029</v>
      </c>
      <c r="D69" s="4">
        <f t="shared" si="2"/>
        <v>0.11637638543315992</v>
      </c>
      <c r="E69" s="22">
        <v>162</v>
      </c>
      <c r="F69" s="18">
        <v>8842</v>
      </c>
      <c r="G69" s="4">
        <f t="shared" si="3"/>
        <v>0.46487907465825445</v>
      </c>
    </row>
    <row r="70" spans="1:7" x14ac:dyDescent="0.25">
      <c r="A70" s="1" t="s">
        <v>74</v>
      </c>
      <c r="B70" s="15">
        <v>3824</v>
      </c>
      <c r="C70" s="2">
        <v>727</v>
      </c>
      <c r="D70" s="4">
        <f t="shared" si="2"/>
        <v>0.3375116063138347</v>
      </c>
      <c r="E70" s="22">
        <v>49</v>
      </c>
      <c r="F70" s="18">
        <v>2154</v>
      </c>
      <c r="G70" s="4">
        <f t="shared" si="3"/>
        <v>0.56328451882845187</v>
      </c>
    </row>
    <row r="71" spans="1:7" x14ac:dyDescent="0.25">
      <c r="A71" s="1" t="s">
        <v>75</v>
      </c>
      <c r="B71" s="15">
        <v>1940</v>
      </c>
      <c r="C71" s="2">
        <v>179</v>
      </c>
      <c r="D71" s="4">
        <f t="shared" si="2"/>
        <v>0.19206008583690987</v>
      </c>
      <c r="E71" s="22">
        <v>42</v>
      </c>
      <c r="F71" s="18">
        <v>932</v>
      </c>
      <c r="G71" s="4">
        <f t="shared" si="3"/>
        <v>0.48041237113402063</v>
      </c>
    </row>
    <row r="72" spans="1:7" x14ac:dyDescent="0.25">
      <c r="A72" s="1" t="s">
        <v>76</v>
      </c>
      <c r="B72" s="15">
        <v>7230</v>
      </c>
      <c r="C72" s="2">
        <v>436</v>
      </c>
      <c r="D72" s="4">
        <f t="shared" si="2"/>
        <v>0.10123055491061063</v>
      </c>
      <c r="E72" s="22">
        <v>66</v>
      </c>
      <c r="F72" s="18">
        <v>4307</v>
      </c>
      <c r="G72" s="4">
        <f t="shared" si="3"/>
        <v>0.59571230982019363</v>
      </c>
    </row>
    <row r="73" spans="1:7" x14ac:dyDescent="0.25">
      <c r="A73" s="1" t="s">
        <v>77</v>
      </c>
      <c r="B73" s="15">
        <v>11214</v>
      </c>
      <c r="C73" s="2">
        <v>375</v>
      </c>
      <c r="D73" s="4">
        <f t="shared" si="2"/>
        <v>7.5392038600723757E-2</v>
      </c>
      <c r="E73" s="22">
        <v>91</v>
      </c>
      <c r="F73" s="18">
        <v>4974</v>
      </c>
      <c r="G73" s="4">
        <f t="shared" si="3"/>
        <v>0.44355270197966828</v>
      </c>
    </row>
    <row r="74" spans="1:7" x14ac:dyDescent="0.25">
      <c r="A74" s="1" t="s">
        <v>78</v>
      </c>
      <c r="B74" s="15">
        <v>2022</v>
      </c>
      <c r="C74" s="2">
        <v>247</v>
      </c>
      <c r="D74" s="4">
        <f t="shared" si="2"/>
        <v>0.20600500417014178</v>
      </c>
      <c r="E74" s="22">
        <v>26</v>
      </c>
      <c r="F74" s="18">
        <v>1199</v>
      </c>
      <c r="G74" s="4">
        <f t="shared" si="3"/>
        <v>0.59297725024727987</v>
      </c>
    </row>
    <row r="75" spans="1:7" x14ac:dyDescent="0.25">
      <c r="A75" s="1" t="s">
        <v>79</v>
      </c>
      <c r="B75" s="15">
        <v>3165</v>
      </c>
      <c r="C75" s="2">
        <v>258</v>
      </c>
      <c r="D75" s="4">
        <f t="shared" si="2"/>
        <v>0.13672496025437203</v>
      </c>
      <c r="E75" s="22">
        <v>31</v>
      </c>
      <c r="F75" s="18">
        <v>1887</v>
      </c>
      <c r="G75" s="4">
        <f t="shared" si="3"/>
        <v>0.59620853080568725</v>
      </c>
    </row>
    <row r="76" spans="1:7" x14ac:dyDescent="0.25">
      <c r="A76" s="1" t="s">
        <v>80</v>
      </c>
      <c r="B76" s="15">
        <v>10381</v>
      </c>
      <c r="C76" s="2">
        <v>679</v>
      </c>
      <c r="D76" s="4">
        <f t="shared" si="2"/>
        <v>0.11459915611814346</v>
      </c>
      <c r="E76" s="22">
        <v>162</v>
      </c>
      <c r="F76" s="18">
        <v>5925</v>
      </c>
      <c r="G76" s="4">
        <f t="shared" si="3"/>
        <v>0.57075426259512574</v>
      </c>
    </row>
    <row r="77" spans="1:7" x14ac:dyDescent="0.25">
      <c r="A77" s="1" t="s">
        <v>81</v>
      </c>
      <c r="B77" s="15">
        <v>2791</v>
      </c>
      <c r="C77" s="2">
        <v>215</v>
      </c>
      <c r="D77" s="4">
        <f t="shared" si="2"/>
        <v>0.14576271186440679</v>
      </c>
      <c r="E77" s="22">
        <v>26</v>
      </c>
      <c r="F77" s="18">
        <v>1475</v>
      </c>
      <c r="G77" s="4">
        <f t="shared" si="3"/>
        <v>0.52848441418846293</v>
      </c>
    </row>
    <row r="78" spans="1:7" x14ac:dyDescent="0.25">
      <c r="A78" s="1" t="s">
        <v>82</v>
      </c>
      <c r="B78" s="15">
        <v>4377</v>
      </c>
      <c r="C78" s="2">
        <v>344</v>
      </c>
      <c r="D78" s="4">
        <f t="shared" si="2"/>
        <v>0.14675767918088736</v>
      </c>
      <c r="E78" s="22">
        <v>35</v>
      </c>
      <c r="F78" s="18">
        <v>2344</v>
      </c>
      <c r="G78" s="4">
        <f t="shared" si="3"/>
        <v>0.53552661640392962</v>
      </c>
    </row>
    <row r="79" spans="1:7" x14ac:dyDescent="0.25">
      <c r="A79" s="1" t="s">
        <v>83</v>
      </c>
      <c r="B79" s="15">
        <v>3957</v>
      </c>
      <c r="C79" s="2">
        <v>576</v>
      </c>
      <c r="D79" s="4">
        <f t="shared" si="2"/>
        <v>0.26158038147138962</v>
      </c>
      <c r="E79" s="22">
        <v>50</v>
      </c>
      <c r="F79" s="18">
        <v>2202</v>
      </c>
      <c r="G79" s="4">
        <f t="shared" si="3"/>
        <v>0.55648218347232747</v>
      </c>
    </row>
    <row r="80" spans="1:7" x14ac:dyDescent="0.25">
      <c r="A80" s="1" t="s">
        <v>84</v>
      </c>
      <c r="B80" s="15">
        <v>3730</v>
      </c>
      <c r="C80" s="2">
        <v>346</v>
      </c>
      <c r="D80" s="4">
        <f t="shared" si="2"/>
        <v>0.13236419280795717</v>
      </c>
      <c r="E80" s="22">
        <v>71</v>
      </c>
      <c r="F80" s="18">
        <v>2614</v>
      </c>
      <c r="G80" s="4">
        <f t="shared" si="3"/>
        <v>0.7008042895442359</v>
      </c>
    </row>
    <row r="81" spans="1:7" x14ac:dyDescent="0.25">
      <c r="A81" s="1" t="s">
        <v>85</v>
      </c>
      <c r="B81" s="15">
        <v>14022</v>
      </c>
      <c r="C81" s="5">
        <v>1001</v>
      </c>
      <c r="D81" s="4">
        <f t="shared" si="2"/>
        <v>0.12124515503875968</v>
      </c>
      <c r="E81" s="22">
        <v>201</v>
      </c>
      <c r="F81" s="18">
        <v>8256</v>
      </c>
      <c r="G81" s="4">
        <f t="shared" si="3"/>
        <v>0.58878904578519464</v>
      </c>
    </row>
    <row r="82" spans="1:7" x14ac:dyDescent="0.25">
      <c r="A82" s="1" t="s">
        <v>86</v>
      </c>
      <c r="B82" s="15">
        <v>5991</v>
      </c>
      <c r="C82" s="2">
        <v>456</v>
      </c>
      <c r="D82" s="4">
        <f t="shared" si="2"/>
        <v>0.14276768941765811</v>
      </c>
      <c r="E82" s="22">
        <v>29</v>
      </c>
      <c r="F82" s="18">
        <v>3194</v>
      </c>
      <c r="G82" s="4">
        <f t="shared" si="3"/>
        <v>0.53313303288265734</v>
      </c>
    </row>
    <row r="83" spans="1:7" x14ac:dyDescent="0.25">
      <c r="A83" s="1" t="s">
        <v>87</v>
      </c>
      <c r="B83" s="15">
        <v>2092</v>
      </c>
      <c r="C83" s="2">
        <v>264</v>
      </c>
      <c r="D83" s="4">
        <f t="shared" si="2"/>
        <v>0.22129086336965634</v>
      </c>
      <c r="E83" s="22">
        <v>25</v>
      </c>
      <c r="F83" s="18">
        <v>1193</v>
      </c>
      <c r="G83" s="4">
        <f t="shared" si="3"/>
        <v>0.57026768642447423</v>
      </c>
    </row>
    <row r="84" spans="1:7" x14ac:dyDescent="0.25">
      <c r="A84" s="1" t="s">
        <v>88</v>
      </c>
      <c r="B84" s="15">
        <v>41001</v>
      </c>
      <c r="C84" s="5">
        <v>4332</v>
      </c>
      <c r="D84" s="4">
        <f t="shared" si="2"/>
        <v>0.22342565372118212</v>
      </c>
      <c r="E84" s="22">
        <v>545</v>
      </c>
      <c r="F84" s="18">
        <v>19389</v>
      </c>
      <c r="G84" s="4">
        <f t="shared" si="3"/>
        <v>0.47289090509987564</v>
      </c>
    </row>
    <row r="85" spans="1:7" x14ac:dyDescent="0.25">
      <c r="A85" s="1" t="s">
        <v>89</v>
      </c>
      <c r="B85" s="15">
        <v>3768</v>
      </c>
      <c r="C85" s="2">
        <v>418</v>
      </c>
      <c r="D85" s="4">
        <f t="shared" si="2"/>
        <v>0.2041015625</v>
      </c>
      <c r="E85" s="22">
        <v>53</v>
      </c>
      <c r="F85" s="18">
        <v>2048</v>
      </c>
      <c r="G85" s="4">
        <f t="shared" si="3"/>
        <v>0.54352441613588109</v>
      </c>
    </row>
    <row r="86" spans="1:7" x14ac:dyDescent="0.25">
      <c r="A86" s="1" t="s">
        <v>90</v>
      </c>
      <c r="B86" s="15">
        <v>5961</v>
      </c>
      <c r="C86" s="2">
        <v>665</v>
      </c>
      <c r="D86" s="4">
        <f t="shared" si="2"/>
        <v>0.21882198091477459</v>
      </c>
      <c r="E86" s="22">
        <v>68</v>
      </c>
      <c r="F86" s="18">
        <v>3039</v>
      </c>
      <c r="G86" s="4">
        <f t="shared" si="3"/>
        <v>0.50981378963261192</v>
      </c>
    </row>
    <row r="87" spans="1:7" x14ac:dyDescent="0.25">
      <c r="A87" s="1" t="s">
        <v>91</v>
      </c>
      <c r="B87" s="15">
        <v>33573</v>
      </c>
      <c r="C87" s="5">
        <v>5610</v>
      </c>
      <c r="D87" s="4">
        <f t="shared" si="2"/>
        <v>0.35205522434891745</v>
      </c>
      <c r="E87" s="22">
        <v>770</v>
      </c>
      <c r="F87" s="18">
        <v>15935</v>
      </c>
      <c r="G87" s="4">
        <f t="shared" si="3"/>
        <v>0.47463735740029189</v>
      </c>
    </row>
    <row r="88" spans="1:7" x14ac:dyDescent="0.25">
      <c r="A88" s="1" t="s">
        <v>92</v>
      </c>
      <c r="B88" s="15">
        <v>3324</v>
      </c>
      <c r="C88" s="2">
        <v>228</v>
      </c>
      <c r="D88" s="4">
        <f t="shared" si="2"/>
        <v>0.11337642963699653</v>
      </c>
      <c r="E88" s="22">
        <v>76</v>
      </c>
      <c r="F88" s="18">
        <v>2011</v>
      </c>
      <c r="G88" s="4">
        <f t="shared" si="3"/>
        <v>0.60499398315282793</v>
      </c>
    </row>
    <row r="89" spans="1:7" x14ac:dyDescent="0.25">
      <c r="A89" s="1" t="s">
        <v>93</v>
      </c>
      <c r="B89" s="15">
        <v>2298</v>
      </c>
      <c r="C89" s="2">
        <v>269</v>
      </c>
      <c r="D89" s="4">
        <f t="shared" si="2"/>
        <v>0.19764878765613519</v>
      </c>
      <c r="E89" s="22">
        <v>27</v>
      </c>
      <c r="F89" s="18">
        <v>1361</v>
      </c>
      <c r="G89" s="4">
        <f t="shared" si="3"/>
        <v>0.59225413402959093</v>
      </c>
    </row>
    <row r="90" spans="1:7" x14ac:dyDescent="0.25">
      <c r="A90" s="1" t="s">
        <v>94</v>
      </c>
      <c r="B90" s="15">
        <v>4396</v>
      </c>
      <c r="C90" s="2">
        <v>412</v>
      </c>
      <c r="D90" s="4">
        <f t="shared" si="2"/>
        <v>0.15588346575860765</v>
      </c>
      <c r="E90" s="22">
        <v>47</v>
      </c>
      <c r="F90" s="18">
        <v>2643</v>
      </c>
      <c r="G90" s="4">
        <f t="shared" si="3"/>
        <v>0.60122838944494994</v>
      </c>
    </row>
    <row r="91" spans="1:7" x14ac:dyDescent="0.25">
      <c r="A91" s="1" t="s">
        <v>95</v>
      </c>
      <c r="B91" s="15">
        <v>34745</v>
      </c>
      <c r="C91" s="5">
        <v>4007</v>
      </c>
      <c r="D91" s="4">
        <f t="shared" si="2"/>
        <v>0.22521357913669066</v>
      </c>
      <c r="E91" s="22">
        <v>327</v>
      </c>
      <c r="F91" s="18">
        <v>17792</v>
      </c>
      <c r="G91" s="4">
        <f t="shared" si="3"/>
        <v>0.51207367966613904</v>
      </c>
    </row>
    <row r="92" spans="1:7" x14ac:dyDescent="0.25">
      <c r="A92" s="1" t="s">
        <v>96</v>
      </c>
      <c r="B92" s="15">
        <v>3143</v>
      </c>
      <c r="C92" s="2">
        <v>312</v>
      </c>
      <c r="D92" s="4">
        <f t="shared" si="2"/>
        <v>0.17667044167610418</v>
      </c>
      <c r="E92" s="22">
        <v>36</v>
      </c>
      <c r="F92" s="18">
        <v>1766</v>
      </c>
      <c r="G92" s="4">
        <f t="shared" si="3"/>
        <v>0.56188355074769325</v>
      </c>
    </row>
    <row r="93" spans="1:7" x14ac:dyDescent="0.25">
      <c r="A93" s="1" t="s">
        <v>97</v>
      </c>
      <c r="B93" s="15">
        <v>275439</v>
      </c>
      <c r="C93" s="5">
        <v>65157</v>
      </c>
      <c r="D93" s="4">
        <f t="shared" si="2"/>
        <v>0.44913250570402485</v>
      </c>
      <c r="E93" s="18">
        <v>4348</v>
      </c>
      <c r="F93" s="18">
        <v>145073</v>
      </c>
      <c r="G93" s="4">
        <f t="shared" si="3"/>
        <v>0.52669738127135224</v>
      </c>
    </row>
    <row r="94" spans="1:7" x14ac:dyDescent="0.25">
      <c r="A94" s="1" t="s">
        <v>98</v>
      </c>
      <c r="B94" s="15">
        <v>9861</v>
      </c>
      <c r="C94" s="2">
        <v>326</v>
      </c>
      <c r="D94" s="4">
        <f t="shared" si="2"/>
        <v>9.6136832792686519E-2</v>
      </c>
      <c r="E94" s="22">
        <v>116</v>
      </c>
      <c r="F94" s="18">
        <v>3391</v>
      </c>
      <c r="G94" s="4">
        <f t="shared" si="3"/>
        <v>0.34387993104147652</v>
      </c>
    </row>
    <row r="95" spans="1:7" s="8" customFormat="1" x14ac:dyDescent="0.25">
      <c r="A95" s="6" t="s">
        <v>0</v>
      </c>
      <c r="B95" s="7" t="s">
        <v>1</v>
      </c>
      <c r="C95" s="7" t="s">
        <v>2</v>
      </c>
      <c r="D95" s="7" t="s">
        <v>3</v>
      </c>
      <c r="E95" s="11" t="s">
        <v>4</v>
      </c>
      <c r="F95" s="11" t="s">
        <v>5</v>
      </c>
      <c r="G95" s="7" t="s">
        <v>3</v>
      </c>
    </row>
    <row r="96" spans="1:7" s="8" customFormat="1" x14ac:dyDescent="0.25">
      <c r="A96" s="6"/>
      <c r="B96" s="7" t="s">
        <v>6</v>
      </c>
      <c r="C96" s="7" t="s">
        <v>6</v>
      </c>
      <c r="D96" s="7" t="s">
        <v>7</v>
      </c>
      <c r="E96" s="11" t="s">
        <v>8</v>
      </c>
      <c r="F96" s="11" t="s">
        <v>9</v>
      </c>
      <c r="G96" s="7" t="s">
        <v>10</v>
      </c>
    </row>
    <row r="97" spans="1:7" x14ac:dyDescent="0.25">
      <c r="A97" s="1"/>
      <c r="B97" s="2"/>
      <c r="C97" s="2"/>
      <c r="D97" s="2"/>
      <c r="E97" s="12"/>
      <c r="F97" s="12"/>
      <c r="G97" s="2"/>
    </row>
    <row r="98" spans="1:7" x14ac:dyDescent="0.25">
      <c r="A98" s="1" t="s">
        <v>99</v>
      </c>
      <c r="B98" s="15">
        <v>106042</v>
      </c>
      <c r="C98" s="5">
        <v>13776</v>
      </c>
      <c r="D98" s="4">
        <f t="shared" ref="D98:D114" si="4">C98/F98</f>
        <v>0.21373050965790086</v>
      </c>
      <c r="E98" s="18">
        <v>1378</v>
      </c>
      <c r="F98" s="23">
        <v>64455</v>
      </c>
      <c r="G98" s="4">
        <f t="shared" ref="G98:G114" si="5">F98/B98</f>
        <v>0.60782520133531992</v>
      </c>
    </row>
    <row r="99" spans="1:7" x14ac:dyDescent="0.25">
      <c r="A99" s="1" t="s">
        <v>100</v>
      </c>
      <c r="B99" s="15">
        <v>1744</v>
      </c>
      <c r="C99" s="2">
        <v>239</v>
      </c>
      <c r="D99" s="4">
        <f t="shared" si="4"/>
        <v>0.22007366482504603</v>
      </c>
      <c r="E99" s="22">
        <v>13</v>
      </c>
      <c r="F99" s="18">
        <v>1086</v>
      </c>
      <c r="G99" s="4">
        <f t="shared" si="5"/>
        <v>0.62270642201834858</v>
      </c>
    </row>
    <row r="100" spans="1:7" x14ac:dyDescent="0.25">
      <c r="A100" s="1" t="s">
        <v>101</v>
      </c>
      <c r="B100" s="15">
        <v>3899</v>
      </c>
      <c r="C100" s="2">
        <v>520</v>
      </c>
      <c r="D100" s="4">
        <f t="shared" si="4"/>
        <v>0.24299065420560748</v>
      </c>
      <c r="E100" s="22">
        <v>36</v>
      </c>
      <c r="F100" s="18">
        <v>2140</v>
      </c>
      <c r="G100" s="4">
        <f t="shared" si="5"/>
        <v>0.5488586817132598</v>
      </c>
    </row>
    <row r="101" spans="1:7" x14ac:dyDescent="0.25">
      <c r="A101" s="1" t="s">
        <v>102</v>
      </c>
      <c r="B101" s="15">
        <v>3013</v>
      </c>
      <c r="C101" s="2">
        <v>247</v>
      </c>
      <c r="D101" s="4">
        <f t="shared" si="4"/>
        <v>0.13946922642574816</v>
      </c>
      <c r="E101" s="22">
        <v>35</v>
      </c>
      <c r="F101" s="18">
        <v>1771</v>
      </c>
      <c r="G101" s="4">
        <f t="shared" si="5"/>
        <v>0.58778625954198471</v>
      </c>
    </row>
    <row r="102" spans="1:7" x14ac:dyDescent="0.25">
      <c r="A102" s="1" t="s">
        <v>103</v>
      </c>
      <c r="B102" s="15">
        <v>2651</v>
      </c>
      <c r="C102" s="2">
        <v>417</v>
      </c>
      <c r="D102" s="4">
        <f t="shared" si="4"/>
        <v>0.2679948586118252</v>
      </c>
      <c r="E102" s="22">
        <v>22</v>
      </c>
      <c r="F102" s="18">
        <v>1556</v>
      </c>
      <c r="G102" s="4">
        <f t="shared" si="5"/>
        <v>0.58694832138815545</v>
      </c>
    </row>
    <row r="103" spans="1:7" x14ac:dyDescent="0.25">
      <c r="A103" s="1" t="s">
        <v>104</v>
      </c>
      <c r="B103" s="15">
        <v>1228</v>
      </c>
      <c r="C103" s="2">
        <v>133</v>
      </c>
      <c r="D103" s="4">
        <f t="shared" si="4"/>
        <v>0.18219178082191781</v>
      </c>
      <c r="E103" s="22">
        <v>22</v>
      </c>
      <c r="F103" s="18">
        <v>730</v>
      </c>
      <c r="G103" s="4">
        <f t="shared" si="5"/>
        <v>0.59446254071661242</v>
      </c>
    </row>
    <row r="104" spans="1:7" x14ac:dyDescent="0.25">
      <c r="A104" s="1" t="s">
        <v>105</v>
      </c>
      <c r="B104" s="15">
        <v>2903</v>
      </c>
      <c r="C104" s="2">
        <v>138</v>
      </c>
      <c r="D104" s="4">
        <f t="shared" si="4"/>
        <v>9.4780219780219777E-2</v>
      </c>
      <c r="E104" s="22">
        <v>50</v>
      </c>
      <c r="F104" s="18">
        <v>1456</v>
      </c>
      <c r="G104" s="4">
        <f t="shared" si="5"/>
        <v>0.50155012056493287</v>
      </c>
    </row>
    <row r="105" spans="1:7" x14ac:dyDescent="0.25">
      <c r="A105" s="1" t="s">
        <v>106</v>
      </c>
      <c r="B105" s="15">
        <v>15964</v>
      </c>
      <c r="C105" s="2">
        <v>880</v>
      </c>
      <c r="D105" s="4">
        <f t="shared" si="4"/>
        <v>0.11755276516163506</v>
      </c>
      <c r="E105" s="22">
        <v>143</v>
      </c>
      <c r="F105" s="18">
        <v>7486</v>
      </c>
      <c r="G105" s="4">
        <f t="shared" si="5"/>
        <v>0.46893009270859431</v>
      </c>
    </row>
    <row r="106" spans="1:7" x14ac:dyDescent="0.25">
      <c r="A106" s="1" t="s">
        <v>107</v>
      </c>
      <c r="B106" s="15">
        <v>4755</v>
      </c>
      <c r="C106" s="5">
        <v>1037</v>
      </c>
      <c r="D106" s="4">
        <f t="shared" si="4"/>
        <v>0.37846715328467151</v>
      </c>
      <c r="E106" s="22">
        <v>57</v>
      </c>
      <c r="F106" s="18">
        <v>2740</v>
      </c>
      <c r="G106" s="4">
        <f t="shared" si="5"/>
        <v>0.57623554153522605</v>
      </c>
    </row>
    <row r="107" spans="1:7" x14ac:dyDescent="0.25">
      <c r="A107" s="1" t="s">
        <v>108</v>
      </c>
      <c r="B107" s="15">
        <v>2227</v>
      </c>
      <c r="C107" s="2">
        <v>320</v>
      </c>
      <c r="D107" s="4">
        <f t="shared" si="4"/>
        <v>0.26143790849673204</v>
      </c>
      <c r="E107" s="22">
        <v>26</v>
      </c>
      <c r="F107" s="18">
        <v>1224</v>
      </c>
      <c r="G107" s="4">
        <f>F107/B107</f>
        <v>0.54961832061068705</v>
      </c>
    </row>
    <row r="108" spans="1:7" x14ac:dyDescent="0.25">
      <c r="A108" s="1" t="s">
        <v>109</v>
      </c>
      <c r="B108" s="15">
        <v>4569</v>
      </c>
      <c r="C108" s="2">
        <v>346</v>
      </c>
      <c r="D108" s="4">
        <f t="shared" si="4"/>
        <v>0.11808873720136519</v>
      </c>
      <c r="E108" s="22">
        <v>91</v>
      </c>
      <c r="F108" s="18">
        <v>2930</v>
      </c>
      <c r="G108" s="4">
        <f t="shared" si="5"/>
        <v>0.64127817903261108</v>
      </c>
    </row>
    <row r="109" spans="1:7" x14ac:dyDescent="0.25">
      <c r="A109" s="1" t="s">
        <v>110</v>
      </c>
      <c r="B109" s="15">
        <v>1058</v>
      </c>
      <c r="C109" s="2">
        <v>162</v>
      </c>
      <c r="D109" s="4">
        <f t="shared" si="4"/>
        <v>0.24545454545454545</v>
      </c>
      <c r="E109" s="22">
        <v>18</v>
      </c>
      <c r="F109" s="18">
        <v>660</v>
      </c>
      <c r="G109" s="4">
        <f t="shared" si="5"/>
        <v>0.62381852551984873</v>
      </c>
    </row>
    <row r="110" spans="1:7" x14ac:dyDescent="0.25">
      <c r="A110" s="1" t="s">
        <v>111</v>
      </c>
      <c r="B110" s="15">
        <v>3864</v>
      </c>
      <c r="C110" s="5">
        <v>564</v>
      </c>
      <c r="D110" s="4">
        <f t="shared" si="4"/>
        <v>0.24216401889222841</v>
      </c>
      <c r="E110" s="22">
        <v>67</v>
      </c>
      <c r="F110" s="18">
        <v>2329</v>
      </c>
      <c r="G110" s="4">
        <f t="shared" si="5"/>
        <v>0.60274327122153204</v>
      </c>
    </row>
    <row r="111" spans="1:7" x14ac:dyDescent="0.25">
      <c r="A111" s="1" t="s">
        <v>112</v>
      </c>
      <c r="B111" s="15">
        <v>1394</v>
      </c>
      <c r="C111" s="2">
        <v>49</v>
      </c>
      <c r="D111" s="4">
        <f t="shared" si="4"/>
        <v>6.2740076824583865E-2</v>
      </c>
      <c r="E111" s="22">
        <v>4</v>
      </c>
      <c r="F111" s="18">
        <v>781</v>
      </c>
      <c r="G111" s="4">
        <f t="shared" si="5"/>
        <v>0.56025824964131998</v>
      </c>
    </row>
    <row r="112" spans="1:7" x14ac:dyDescent="0.25">
      <c r="A112" s="1" t="s">
        <v>113</v>
      </c>
      <c r="B112" s="15">
        <v>5038</v>
      </c>
      <c r="C112" s="2">
        <v>504</v>
      </c>
      <c r="D112" s="4">
        <f t="shared" si="4"/>
        <v>0.18394160583941604</v>
      </c>
      <c r="E112" s="22">
        <v>32</v>
      </c>
      <c r="F112" s="18">
        <v>2740</v>
      </c>
      <c r="G112" s="4">
        <f t="shared" si="5"/>
        <v>0.54386661373560941</v>
      </c>
    </row>
    <row r="113" spans="1:7" x14ac:dyDescent="0.25">
      <c r="A113" s="1" t="s">
        <v>114</v>
      </c>
      <c r="B113" s="15">
        <v>2214</v>
      </c>
      <c r="C113" s="2">
        <v>205</v>
      </c>
      <c r="D113" s="4">
        <f t="shared" si="4"/>
        <v>0.15660809778456838</v>
      </c>
      <c r="E113" s="22">
        <v>14</v>
      </c>
      <c r="F113" s="18">
        <v>1309</v>
      </c>
      <c r="G113" s="4">
        <f t="shared" si="5"/>
        <v>0.59123757904245711</v>
      </c>
    </row>
    <row r="114" spans="1:7" x14ac:dyDescent="0.25">
      <c r="A114" s="1" t="s">
        <v>115</v>
      </c>
      <c r="B114" s="15">
        <v>82319</v>
      </c>
      <c r="C114" s="5">
        <v>7348</v>
      </c>
      <c r="D114" s="4">
        <f t="shared" si="4"/>
        <v>0.25046869141357331</v>
      </c>
      <c r="E114" s="22">
        <v>740</v>
      </c>
      <c r="F114" s="18">
        <v>29337</v>
      </c>
      <c r="G114" s="4">
        <f t="shared" si="5"/>
        <v>0.3563818802463587</v>
      </c>
    </row>
    <row r="115" spans="1:7" x14ac:dyDescent="0.25">
      <c r="A115" s="1"/>
      <c r="B115" s="10"/>
      <c r="C115" s="2"/>
      <c r="D115" s="4"/>
      <c r="E115" s="12"/>
      <c r="F115" s="12"/>
      <c r="G115" s="2"/>
    </row>
    <row r="116" spans="1:7" x14ac:dyDescent="0.25">
      <c r="A116" s="1" t="s">
        <v>116</v>
      </c>
      <c r="B116" s="10">
        <f>SUM(B4:B114)</f>
        <v>1744866</v>
      </c>
      <c r="C116" s="3">
        <f>SUM(C4:C114)</f>
        <v>240442</v>
      </c>
      <c r="D116" s="4">
        <f>C116/F116</f>
        <v>0.27106625194611639</v>
      </c>
      <c r="E116" s="13">
        <f>SUM(E4:E114)</f>
        <v>22561</v>
      </c>
      <c r="F116" s="13">
        <f>SUM(F4:F114)</f>
        <v>887023</v>
      </c>
      <c r="G116" s="4">
        <f>F116/B116</f>
        <v>0.50836167361848994</v>
      </c>
    </row>
    <row r="118" spans="1:7" x14ac:dyDescent="0.25">
      <c r="F118" s="19"/>
    </row>
    <row r="120" spans="1:7" x14ac:dyDescent="0.25">
      <c r="F120" s="24"/>
    </row>
  </sheetData>
  <pageMargins left="0.7" right="0.7" top="0.75" bottom="0.75" header="0.3" footer="0.3"/>
  <pageSetup orientation="portrait" r:id="rId1"/>
  <headerFooter>
    <oddHeader>&amp;C&amp;"Times New Roman,Bold"&amp;10OFFICE OF THE KANSAS SECRETARY OF STATE
&amp;"Times New Roman,Regular"&amp;14 2014 GENERAL ELECTION TURNOUT STATISTICS&amp;R&amp;"Times New Roman,Italic"&amp;8REV. 11.25.2014 BAC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109" workbookViewId="0">
      <selection activeCell="B55" sqref="B1:C1048576"/>
    </sheetView>
  </sheetViews>
  <sheetFormatPr defaultRowHeight="15" x14ac:dyDescent="0.25"/>
  <cols>
    <col min="1" max="1" width="13.7109375" style="9" bestFit="1" customWidth="1"/>
    <col min="2" max="2" width="13.28515625" style="21" bestFit="1" customWidth="1"/>
    <col min="3" max="3" width="11.7109375" style="21" bestFit="1" customWidth="1"/>
    <col min="4" max="4" width="15.7109375" style="9" bestFit="1" customWidth="1"/>
    <col min="5" max="5" width="13.28515625" style="14" bestFit="1" customWidth="1"/>
    <col min="6" max="6" width="12.7109375" style="14" bestFit="1" customWidth="1"/>
    <col min="7" max="7" width="9.85546875" style="9" bestFit="1" customWidth="1"/>
    <col min="8" max="16384" width="9.140625" style="9"/>
  </cols>
  <sheetData>
    <row r="1" spans="1:7" s="8" customFormat="1" x14ac:dyDescent="0.25">
      <c r="A1" s="6" t="s">
        <v>0</v>
      </c>
      <c r="B1" s="20" t="s">
        <v>4</v>
      </c>
      <c r="C1" s="20" t="s">
        <v>118</v>
      </c>
      <c r="D1" s="7"/>
      <c r="E1" s="11"/>
      <c r="F1" s="11"/>
      <c r="G1" s="7"/>
    </row>
    <row r="2" spans="1:7" s="8" customFormat="1" x14ac:dyDescent="0.25">
      <c r="A2" s="6"/>
      <c r="B2" s="20" t="s">
        <v>117</v>
      </c>
      <c r="C2" s="20" t="s">
        <v>119</v>
      </c>
      <c r="D2" s="7"/>
      <c r="E2" s="11"/>
      <c r="F2" s="11"/>
      <c r="G2" s="7"/>
    </row>
    <row r="3" spans="1:7" x14ac:dyDescent="0.25">
      <c r="A3" s="1"/>
      <c r="D3" s="2"/>
      <c r="E3" s="12"/>
      <c r="F3" s="12"/>
      <c r="G3" s="2"/>
    </row>
    <row r="4" spans="1:7" x14ac:dyDescent="0.25">
      <c r="A4" s="1" t="s">
        <v>11</v>
      </c>
      <c r="B4" s="2">
        <v>8</v>
      </c>
      <c r="C4" s="21">
        <v>7</v>
      </c>
      <c r="D4" s="4"/>
      <c r="E4" s="16"/>
      <c r="F4" s="17"/>
      <c r="G4" s="4"/>
    </row>
    <row r="5" spans="1:7" x14ac:dyDescent="0.25">
      <c r="A5" s="1" t="s">
        <v>12</v>
      </c>
      <c r="B5" s="2">
        <v>1</v>
      </c>
      <c r="C5" s="21">
        <v>1</v>
      </c>
      <c r="D5" s="4"/>
      <c r="E5" s="16"/>
      <c r="F5" s="17"/>
      <c r="G5" s="4"/>
    </row>
    <row r="6" spans="1:7" x14ac:dyDescent="0.25">
      <c r="A6" s="1" t="s">
        <v>13</v>
      </c>
      <c r="B6" s="2">
        <v>2</v>
      </c>
      <c r="C6" s="21">
        <v>2</v>
      </c>
      <c r="D6" s="4"/>
      <c r="E6" s="16"/>
      <c r="F6" s="17"/>
      <c r="G6" s="4"/>
    </row>
    <row r="7" spans="1:7" x14ac:dyDescent="0.25">
      <c r="A7" s="1" t="s">
        <v>14</v>
      </c>
      <c r="B7" s="2">
        <v>1</v>
      </c>
      <c r="C7" s="21">
        <v>0</v>
      </c>
      <c r="D7" s="4"/>
      <c r="E7" s="16"/>
      <c r="F7" s="17"/>
      <c r="G7" s="4"/>
    </row>
    <row r="8" spans="1:7" x14ac:dyDescent="0.25">
      <c r="A8" s="1" t="s">
        <v>15</v>
      </c>
      <c r="B8" s="2">
        <v>2</v>
      </c>
      <c r="C8" s="21">
        <v>1</v>
      </c>
      <c r="D8" s="4"/>
      <c r="E8" s="16"/>
      <c r="F8" s="17"/>
      <c r="G8" s="4"/>
    </row>
    <row r="9" spans="1:7" x14ac:dyDescent="0.25">
      <c r="A9" s="1" t="s">
        <v>16</v>
      </c>
      <c r="B9" s="2">
        <v>2</v>
      </c>
      <c r="C9" s="21">
        <v>1</v>
      </c>
      <c r="D9" s="4"/>
      <c r="E9" s="16"/>
      <c r="F9" s="17"/>
      <c r="G9" s="4"/>
    </row>
    <row r="10" spans="1:7" x14ac:dyDescent="0.25">
      <c r="A10" s="1" t="s">
        <v>17</v>
      </c>
      <c r="B10" s="2">
        <v>2</v>
      </c>
      <c r="C10" s="21">
        <v>2</v>
      </c>
      <c r="D10" s="4"/>
      <c r="E10" s="16"/>
      <c r="F10" s="17"/>
      <c r="G10" s="4"/>
    </row>
    <row r="11" spans="1:7" x14ac:dyDescent="0.25">
      <c r="A11" s="1" t="s">
        <v>18</v>
      </c>
      <c r="B11" s="2">
        <v>1</v>
      </c>
      <c r="C11" s="2">
        <v>1</v>
      </c>
      <c r="D11" s="4"/>
      <c r="E11" s="16"/>
      <c r="F11" s="17"/>
      <c r="G11" s="4"/>
    </row>
    <row r="12" spans="1:7" x14ac:dyDescent="0.25">
      <c r="A12" s="1" t="s">
        <v>19</v>
      </c>
      <c r="B12" s="2">
        <v>0</v>
      </c>
      <c r="C12" s="21">
        <v>0</v>
      </c>
      <c r="D12" s="4"/>
      <c r="E12" s="16"/>
      <c r="F12" s="17"/>
      <c r="G12" s="4"/>
    </row>
    <row r="13" spans="1:7" x14ac:dyDescent="0.25">
      <c r="A13" s="1" t="s">
        <v>20</v>
      </c>
      <c r="B13" s="2">
        <v>1</v>
      </c>
      <c r="C13" s="21">
        <v>1</v>
      </c>
      <c r="D13" s="4"/>
      <c r="E13" s="16"/>
      <c r="F13" s="17"/>
      <c r="G13" s="4"/>
    </row>
    <row r="14" spans="1:7" x14ac:dyDescent="0.25">
      <c r="A14" s="1" t="s">
        <v>21</v>
      </c>
      <c r="B14" s="2">
        <v>2</v>
      </c>
      <c r="C14" s="21">
        <v>1</v>
      </c>
      <c r="D14" s="4"/>
      <c r="E14" s="16"/>
      <c r="F14" s="17"/>
      <c r="G14" s="4"/>
    </row>
    <row r="15" spans="1:7" x14ac:dyDescent="0.25">
      <c r="A15" s="1" t="s">
        <v>22</v>
      </c>
      <c r="B15" s="2">
        <v>2</v>
      </c>
      <c r="C15" s="21">
        <v>2</v>
      </c>
      <c r="D15" s="4"/>
      <c r="E15" s="16"/>
      <c r="F15" s="17"/>
      <c r="G15" s="4"/>
    </row>
    <row r="16" spans="1:7" x14ac:dyDescent="0.25">
      <c r="A16" s="1" t="s">
        <v>23</v>
      </c>
      <c r="B16" s="2">
        <v>0</v>
      </c>
      <c r="C16" s="21">
        <v>0</v>
      </c>
      <c r="D16" s="4"/>
      <c r="E16" s="16"/>
      <c r="F16" s="17"/>
      <c r="G16" s="4"/>
    </row>
    <row r="17" spans="1:7" x14ac:dyDescent="0.25">
      <c r="A17" s="1" t="s">
        <v>24</v>
      </c>
      <c r="B17" s="2">
        <v>6</v>
      </c>
      <c r="C17" s="21">
        <v>3</v>
      </c>
      <c r="D17" s="4"/>
      <c r="E17" s="16"/>
      <c r="F17" s="17"/>
      <c r="G17" s="4"/>
    </row>
    <row r="18" spans="1:7" x14ac:dyDescent="0.25">
      <c r="A18" s="1" t="s">
        <v>25</v>
      </c>
      <c r="B18" s="2">
        <v>5</v>
      </c>
      <c r="C18" s="21">
        <v>3</v>
      </c>
      <c r="D18" s="4"/>
      <c r="E18" s="16"/>
      <c r="F18" s="17"/>
      <c r="G18" s="4"/>
    </row>
    <row r="19" spans="1:7" x14ac:dyDescent="0.25">
      <c r="A19" s="1" t="s">
        <v>26</v>
      </c>
      <c r="B19" s="2">
        <v>1</v>
      </c>
      <c r="C19" s="21">
        <v>0</v>
      </c>
      <c r="D19" s="4"/>
      <c r="E19" s="16"/>
      <c r="F19" s="17"/>
      <c r="G19" s="4"/>
    </row>
    <row r="20" spans="1:7" x14ac:dyDescent="0.25">
      <c r="A20" s="1" t="s">
        <v>27</v>
      </c>
      <c r="B20" s="2">
        <v>1</v>
      </c>
      <c r="C20" s="21">
        <v>1</v>
      </c>
      <c r="D20" s="4"/>
      <c r="E20" s="16"/>
      <c r="F20" s="17"/>
      <c r="G20" s="4"/>
    </row>
    <row r="21" spans="1:7" x14ac:dyDescent="0.25">
      <c r="A21" s="1" t="s">
        <v>28</v>
      </c>
      <c r="B21" s="2">
        <v>10</v>
      </c>
      <c r="C21" s="21">
        <v>6</v>
      </c>
      <c r="D21" s="4"/>
      <c r="E21" s="16"/>
      <c r="F21" s="17"/>
      <c r="G21" s="4"/>
    </row>
    <row r="22" spans="1:7" x14ac:dyDescent="0.25">
      <c r="A22" s="1" t="s">
        <v>29</v>
      </c>
      <c r="B22" s="2">
        <v>9</v>
      </c>
      <c r="C22" s="21">
        <v>7</v>
      </c>
      <c r="D22" s="4"/>
      <c r="E22" s="16"/>
      <c r="F22" s="17"/>
      <c r="G22" s="4"/>
    </row>
    <row r="23" spans="1:7" x14ac:dyDescent="0.25">
      <c r="A23" s="1" t="s">
        <v>30</v>
      </c>
      <c r="B23" s="2">
        <v>2</v>
      </c>
      <c r="C23" s="2">
        <v>2</v>
      </c>
      <c r="D23" s="4"/>
      <c r="E23" s="16"/>
      <c r="F23" s="17"/>
      <c r="G23" s="4"/>
    </row>
    <row r="24" spans="1:7" x14ac:dyDescent="0.25">
      <c r="A24" s="1" t="s">
        <v>31</v>
      </c>
      <c r="B24" s="2">
        <v>2</v>
      </c>
      <c r="C24" s="21">
        <v>1</v>
      </c>
      <c r="D24" s="4"/>
      <c r="E24" s="16"/>
      <c r="F24" s="17"/>
      <c r="G24" s="4"/>
    </row>
    <row r="25" spans="1:7" x14ac:dyDescent="0.25">
      <c r="A25" s="1" t="s">
        <v>32</v>
      </c>
      <c r="B25" s="2">
        <v>0</v>
      </c>
      <c r="C25" s="21">
        <v>0</v>
      </c>
      <c r="D25" s="4"/>
      <c r="E25" s="16"/>
      <c r="F25" s="17"/>
      <c r="G25" s="4"/>
    </row>
    <row r="26" spans="1:7" x14ac:dyDescent="0.25">
      <c r="A26" s="1" t="s">
        <v>33</v>
      </c>
      <c r="B26" s="2">
        <v>26</v>
      </c>
      <c r="C26" s="21">
        <v>16</v>
      </c>
      <c r="D26" s="4"/>
      <c r="E26" s="16"/>
      <c r="F26" s="17"/>
      <c r="G26" s="4"/>
    </row>
    <row r="27" spans="1:7" x14ac:dyDescent="0.25">
      <c r="A27" s="1" t="s">
        <v>34</v>
      </c>
      <c r="B27" s="2">
        <v>1</v>
      </c>
      <c r="C27" s="21">
        <v>1</v>
      </c>
      <c r="D27" s="4"/>
      <c r="E27" s="16"/>
      <c r="F27" s="17"/>
      <c r="G27" s="4"/>
    </row>
    <row r="28" spans="1:7" x14ac:dyDescent="0.25">
      <c r="A28" s="1" t="s">
        <v>35</v>
      </c>
      <c r="B28" s="2">
        <v>0</v>
      </c>
      <c r="C28" s="21">
        <v>0</v>
      </c>
      <c r="D28" s="4"/>
      <c r="E28" s="16"/>
      <c r="F28" s="17"/>
      <c r="G28" s="4"/>
    </row>
    <row r="29" spans="1:7" x14ac:dyDescent="0.25">
      <c r="A29" s="1" t="s">
        <v>36</v>
      </c>
      <c r="B29" s="2">
        <v>1</v>
      </c>
      <c r="C29" s="2">
        <v>1</v>
      </c>
      <c r="D29" s="4"/>
      <c r="E29" s="16"/>
      <c r="F29" s="17"/>
      <c r="G29" s="4"/>
    </row>
    <row r="30" spans="1:7" x14ac:dyDescent="0.25">
      <c r="A30" s="1" t="s">
        <v>37</v>
      </c>
      <c r="B30" s="2">
        <v>0</v>
      </c>
      <c r="C30" s="21">
        <v>0</v>
      </c>
      <c r="D30" s="4"/>
      <c r="E30" s="16"/>
      <c r="F30" s="17"/>
      <c r="G30" s="4"/>
    </row>
    <row r="31" spans="1:7" x14ac:dyDescent="0.25">
      <c r="A31" s="1" t="s">
        <v>38</v>
      </c>
      <c r="B31" s="2">
        <v>0</v>
      </c>
      <c r="C31" s="21">
        <v>0</v>
      </c>
      <c r="D31" s="4"/>
      <c r="E31" s="16"/>
      <c r="F31" s="17"/>
      <c r="G31" s="4"/>
    </row>
    <row r="32" spans="1:7" x14ac:dyDescent="0.25">
      <c r="A32" s="1" t="s">
        <v>39</v>
      </c>
      <c r="B32" s="2">
        <v>2</v>
      </c>
      <c r="C32" s="21">
        <v>2</v>
      </c>
      <c r="D32" s="4"/>
      <c r="E32" s="16"/>
      <c r="F32" s="17"/>
      <c r="G32" s="4"/>
    </row>
    <row r="33" spans="1:7" x14ac:dyDescent="0.25">
      <c r="A33" s="1" t="s">
        <v>40</v>
      </c>
      <c r="B33" s="2">
        <v>6</v>
      </c>
      <c r="C33" s="2">
        <v>5</v>
      </c>
      <c r="D33" s="4"/>
      <c r="E33" s="16"/>
      <c r="F33" s="17"/>
      <c r="G33" s="4"/>
    </row>
    <row r="34" spans="1:7" x14ac:dyDescent="0.25">
      <c r="A34" s="1" t="s">
        <v>41</v>
      </c>
      <c r="B34" s="2">
        <v>1</v>
      </c>
      <c r="C34" s="21">
        <v>0</v>
      </c>
      <c r="D34" s="4"/>
      <c r="E34" s="16"/>
      <c r="F34" s="17"/>
      <c r="G34" s="4"/>
    </row>
    <row r="35" spans="1:7" x14ac:dyDescent="0.25">
      <c r="A35" s="1" t="s">
        <v>42</v>
      </c>
      <c r="B35" s="2">
        <v>3</v>
      </c>
      <c r="C35" s="21">
        <v>3</v>
      </c>
      <c r="D35" s="4"/>
      <c r="E35" s="16"/>
      <c r="F35" s="17"/>
      <c r="G35" s="4"/>
    </row>
    <row r="36" spans="1:7" x14ac:dyDescent="0.25">
      <c r="A36" s="1" t="s">
        <v>43</v>
      </c>
      <c r="B36" s="2">
        <v>5</v>
      </c>
      <c r="C36" s="21">
        <v>4</v>
      </c>
      <c r="D36" s="4"/>
      <c r="E36" s="16"/>
      <c r="F36" s="17"/>
      <c r="G36" s="4"/>
    </row>
    <row r="37" spans="1:7" x14ac:dyDescent="0.25">
      <c r="A37" s="1" t="s">
        <v>44</v>
      </c>
      <c r="B37" s="2">
        <v>0</v>
      </c>
      <c r="C37" s="21">
        <v>0</v>
      </c>
      <c r="D37" s="4"/>
      <c r="E37" s="16"/>
      <c r="F37" s="17"/>
      <c r="G37" s="4"/>
    </row>
    <row r="38" spans="1:7" x14ac:dyDescent="0.25">
      <c r="A38" s="1" t="s">
        <v>45</v>
      </c>
      <c r="B38" s="2">
        <v>3</v>
      </c>
      <c r="C38" s="2">
        <v>1</v>
      </c>
      <c r="D38" s="4"/>
      <c r="E38" s="16"/>
      <c r="F38" s="17"/>
      <c r="G38" s="4"/>
    </row>
    <row r="39" spans="1:7" x14ac:dyDescent="0.25">
      <c r="A39" s="1" t="s">
        <v>46</v>
      </c>
      <c r="B39" s="2">
        <v>1</v>
      </c>
      <c r="C39" s="21">
        <v>1</v>
      </c>
      <c r="D39" s="4"/>
      <c r="E39" s="16"/>
      <c r="F39" s="17"/>
      <c r="G39" s="4"/>
    </row>
    <row r="40" spans="1:7" x14ac:dyDescent="0.25">
      <c r="A40" s="1" t="s">
        <v>47</v>
      </c>
      <c r="B40" s="2">
        <v>0</v>
      </c>
      <c r="C40" s="2">
        <v>0</v>
      </c>
      <c r="D40" s="4"/>
      <c r="E40" s="16"/>
      <c r="F40" s="17"/>
      <c r="G40" s="4"/>
    </row>
    <row r="41" spans="1:7" x14ac:dyDescent="0.25">
      <c r="A41" s="1" t="s">
        <v>48</v>
      </c>
      <c r="B41" s="2">
        <v>3</v>
      </c>
      <c r="C41" s="21">
        <v>0</v>
      </c>
      <c r="D41" s="4"/>
      <c r="E41" s="16"/>
      <c r="F41" s="17"/>
      <c r="G41" s="4"/>
    </row>
    <row r="42" spans="1:7" x14ac:dyDescent="0.25">
      <c r="A42" s="1" t="s">
        <v>49</v>
      </c>
      <c r="B42" s="2">
        <v>2</v>
      </c>
      <c r="C42" s="2">
        <v>2</v>
      </c>
      <c r="D42" s="4"/>
      <c r="E42" s="16"/>
      <c r="F42" s="17"/>
      <c r="G42" s="4"/>
    </row>
    <row r="43" spans="1:7" x14ac:dyDescent="0.25">
      <c r="A43" s="1" t="s">
        <v>50</v>
      </c>
      <c r="B43" s="2">
        <v>4</v>
      </c>
      <c r="C43" s="21">
        <v>4</v>
      </c>
      <c r="D43" s="4"/>
      <c r="E43" s="16"/>
      <c r="F43" s="17"/>
      <c r="G43" s="4"/>
    </row>
    <row r="44" spans="1:7" x14ac:dyDescent="0.25">
      <c r="A44" s="1" t="s">
        <v>51</v>
      </c>
      <c r="B44" s="2">
        <v>2</v>
      </c>
      <c r="C44" s="21">
        <v>1</v>
      </c>
      <c r="D44" s="4"/>
      <c r="E44" s="16"/>
      <c r="F44" s="17"/>
      <c r="G44" s="4"/>
    </row>
    <row r="45" spans="1:7" x14ac:dyDescent="0.25">
      <c r="A45" s="1" t="s">
        <v>52</v>
      </c>
      <c r="B45" s="2">
        <v>2</v>
      </c>
      <c r="C45" s="21">
        <v>0</v>
      </c>
      <c r="D45" s="4"/>
      <c r="E45" s="16"/>
      <c r="F45" s="17"/>
      <c r="G45" s="4"/>
    </row>
    <row r="46" spans="1:7" s="8" customFormat="1" x14ac:dyDescent="0.25">
      <c r="A46" s="1" t="s">
        <v>53</v>
      </c>
      <c r="B46" s="2">
        <v>3</v>
      </c>
      <c r="C46" s="21">
        <v>2</v>
      </c>
      <c r="D46" s="4"/>
      <c r="E46" s="16"/>
      <c r="F46" s="17"/>
      <c r="G46" s="4"/>
    </row>
    <row r="47" spans="1:7" s="8" customFormat="1" x14ac:dyDescent="0.25">
      <c r="A47" s="1" t="s">
        <v>54</v>
      </c>
      <c r="B47" s="2">
        <v>2</v>
      </c>
      <c r="C47" s="21">
        <v>1</v>
      </c>
      <c r="D47" s="4"/>
      <c r="E47" s="16"/>
      <c r="F47" s="17"/>
      <c r="G47" s="4"/>
    </row>
    <row r="48" spans="1:7" s="8" customFormat="1" x14ac:dyDescent="0.25">
      <c r="A48" s="6" t="s">
        <v>0</v>
      </c>
      <c r="B48" s="20" t="s">
        <v>4</v>
      </c>
      <c r="C48" s="20" t="s">
        <v>118</v>
      </c>
      <c r="D48" s="7"/>
      <c r="E48" s="11"/>
      <c r="F48" s="11"/>
      <c r="G48" s="7"/>
    </row>
    <row r="49" spans="1:7" s="8" customFormat="1" x14ac:dyDescent="0.25">
      <c r="A49" s="6"/>
      <c r="B49" s="20" t="s">
        <v>117</v>
      </c>
      <c r="C49" s="20" t="s">
        <v>119</v>
      </c>
      <c r="D49" s="7"/>
      <c r="E49" s="11"/>
      <c r="F49" s="11"/>
      <c r="G49" s="7"/>
    </row>
    <row r="50" spans="1:7" x14ac:dyDescent="0.25">
      <c r="A50" s="1"/>
      <c r="D50" s="2"/>
      <c r="E50" s="12"/>
      <c r="F50" s="12"/>
      <c r="G50" s="2"/>
    </row>
    <row r="51" spans="1:7" x14ac:dyDescent="0.25">
      <c r="A51" s="1" t="s">
        <v>55</v>
      </c>
      <c r="B51" s="2">
        <v>0</v>
      </c>
      <c r="C51" s="21">
        <v>0</v>
      </c>
      <c r="D51" s="4"/>
      <c r="E51" s="16"/>
      <c r="F51" s="17"/>
      <c r="G51" s="4"/>
    </row>
    <row r="52" spans="1:7" x14ac:dyDescent="0.25">
      <c r="A52" s="1" t="s">
        <v>56</v>
      </c>
      <c r="B52" s="2">
        <v>162</v>
      </c>
      <c r="C52" s="21">
        <v>47</v>
      </c>
      <c r="D52" s="4"/>
      <c r="E52" s="16"/>
      <c r="F52" s="17"/>
      <c r="G52" s="4"/>
    </row>
    <row r="53" spans="1:7" x14ac:dyDescent="0.25">
      <c r="A53" s="1" t="s">
        <v>57</v>
      </c>
      <c r="B53" s="2">
        <v>0</v>
      </c>
      <c r="C53" s="21">
        <v>0</v>
      </c>
      <c r="D53" s="4"/>
      <c r="E53" s="16"/>
      <c r="F53" s="17"/>
      <c r="G53" s="4"/>
    </row>
    <row r="54" spans="1:7" x14ac:dyDescent="0.25">
      <c r="A54" s="1" t="s">
        <v>58</v>
      </c>
      <c r="B54" s="2">
        <v>0</v>
      </c>
      <c r="C54" s="21">
        <v>0</v>
      </c>
      <c r="D54" s="4"/>
      <c r="E54" s="16"/>
      <c r="F54" s="17"/>
      <c r="G54" s="4"/>
    </row>
    <row r="55" spans="1:7" x14ac:dyDescent="0.25">
      <c r="A55" s="1" t="s">
        <v>59</v>
      </c>
      <c r="B55" s="2">
        <v>0</v>
      </c>
      <c r="C55" s="2">
        <v>0</v>
      </c>
      <c r="D55" s="4"/>
      <c r="E55" s="16"/>
      <c r="F55" s="17"/>
      <c r="G55" s="4"/>
    </row>
    <row r="56" spans="1:7" x14ac:dyDescent="0.25">
      <c r="A56" s="1" t="s">
        <v>60</v>
      </c>
      <c r="B56" s="2">
        <v>6</v>
      </c>
      <c r="C56" s="21">
        <v>6</v>
      </c>
      <c r="D56" s="4"/>
      <c r="E56" s="16"/>
      <c r="F56" s="17"/>
      <c r="G56" s="4"/>
    </row>
    <row r="57" spans="1:7" x14ac:dyDescent="0.25">
      <c r="A57" s="1" t="s">
        <v>61</v>
      </c>
      <c r="B57" s="2">
        <v>0</v>
      </c>
      <c r="C57" s="21">
        <v>0</v>
      </c>
      <c r="D57" s="4"/>
      <c r="E57" s="16"/>
      <c r="F57" s="17"/>
      <c r="G57" s="4"/>
    </row>
    <row r="58" spans="1:7" x14ac:dyDescent="0.25">
      <c r="A58" s="1" t="s">
        <v>62</v>
      </c>
      <c r="B58" s="2">
        <v>6</v>
      </c>
      <c r="C58" s="21">
        <v>5</v>
      </c>
      <c r="D58" s="4"/>
      <c r="E58" s="16"/>
      <c r="F58" s="17"/>
      <c r="G58" s="4"/>
    </row>
    <row r="59" spans="1:7" x14ac:dyDescent="0.25">
      <c r="A59" s="1" t="s">
        <v>63</v>
      </c>
      <c r="B59" s="2">
        <v>0</v>
      </c>
      <c r="C59" s="21">
        <v>0</v>
      </c>
      <c r="D59" s="4"/>
      <c r="E59" s="16"/>
      <c r="F59" s="17"/>
      <c r="G59" s="4"/>
    </row>
    <row r="60" spans="1:7" x14ac:dyDescent="0.25">
      <c r="A60" s="1" t="s">
        <v>64</v>
      </c>
      <c r="B60" s="2">
        <v>2</v>
      </c>
      <c r="C60" s="21">
        <v>1</v>
      </c>
      <c r="D60" s="4"/>
      <c r="E60" s="16"/>
      <c r="F60" s="17"/>
      <c r="G60" s="4"/>
    </row>
    <row r="61" spans="1:7" x14ac:dyDescent="0.25">
      <c r="A61" s="1" t="s">
        <v>65</v>
      </c>
      <c r="B61" s="2">
        <v>1</v>
      </c>
      <c r="C61" s="21">
        <v>0</v>
      </c>
      <c r="D61" s="4"/>
      <c r="E61" s="16"/>
      <c r="F61" s="17"/>
      <c r="G61" s="4"/>
    </row>
    <row r="62" spans="1:7" x14ac:dyDescent="0.25">
      <c r="A62" s="1" t="s">
        <v>66</v>
      </c>
      <c r="B62" s="2">
        <v>4</v>
      </c>
      <c r="C62" s="21">
        <v>3</v>
      </c>
      <c r="D62" s="4"/>
      <c r="E62" s="16"/>
      <c r="F62" s="17"/>
      <c r="G62" s="4"/>
    </row>
    <row r="63" spans="1:7" x14ac:dyDescent="0.25">
      <c r="A63" s="1" t="s">
        <v>67</v>
      </c>
      <c r="B63" s="2">
        <v>1</v>
      </c>
      <c r="C63" s="21">
        <v>0</v>
      </c>
      <c r="D63" s="4"/>
      <c r="E63" s="16"/>
      <c r="F63" s="17"/>
      <c r="G63" s="4"/>
    </row>
    <row r="64" spans="1:7" x14ac:dyDescent="0.25">
      <c r="A64" s="1" t="s">
        <v>68</v>
      </c>
      <c r="B64" s="2">
        <v>2</v>
      </c>
      <c r="C64" s="21">
        <v>0</v>
      </c>
      <c r="D64" s="4"/>
      <c r="E64" s="16"/>
      <c r="F64" s="17"/>
      <c r="G64" s="4"/>
    </row>
    <row r="65" spans="1:7" x14ac:dyDescent="0.25">
      <c r="A65" s="1" t="s">
        <v>69</v>
      </c>
      <c r="B65" s="2">
        <v>17</v>
      </c>
      <c r="C65" s="2">
        <v>15</v>
      </c>
      <c r="D65" s="4"/>
      <c r="E65" s="16"/>
      <c r="F65" s="17"/>
      <c r="G65" s="4"/>
    </row>
    <row r="66" spans="1:7" x14ac:dyDescent="0.25">
      <c r="A66" s="1" t="s">
        <v>70</v>
      </c>
      <c r="B66" s="2">
        <v>1</v>
      </c>
      <c r="C66" s="21">
        <v>0</v>
      </c>
      <c r="D66" s="4"/>
      <c r="E66" s="16"/>
      <c r="F66" s="17"/>
      <c r="G66" s="4"/>
    </row>
    <row r="67" spans="1:7" x14ac:dyDescent="0.25">
      <c r="A67" s="1" t="s">
        <v>71</v>
      </c>
      <c r="B67" s="2">
        <v>11</v>
      </c>
      <c r="C67" s="21">
        <v>10</v>
      </c>
      <c r="D67" s="4"/>
      <c r="E67" s="16"/>
      <c r="F67" s="17"/>
      <c r="G67" s="4"/>
    </row>
    <row r="68" spans="1:7" x14ac:dyDescent="0.25">
      <c r="A68" s="1" t="s">
        <v>72</v>
      </c>
      <c r="B68" s="2">
        <v>0</v>
      </c>
      <c r="C68" s="21">
        <v>0</v>
      </c>
      <c r="D68" s="4"/>
      <c r="E68" s="16"/>
      <c r="F68" s="17"/>
      <c r="G68" s="4"/>
    </row>
    <row r="69" spans="1:7" x14ac:dyDescent="0.25">
      <c r="A69" s="1" t="s">
        <v>73</v>
      </c>
      <c r="B69" s="2">
        <v>4</v>
      </c>
      <c r="C69" s="21">
        <v>4</v>
      </c>
      <c r="D69" s="4"/>
      <c r="E69" s="16"/>
      <c r="F69" s="19"/>
      <c r="G69" s="4"/>
    </row>
    <row r="70" spans="1:7" x14ac:dyDescent="0.25">
      <c r="A70" s="1" t="s">
        <v>74</v>
      </c>
      <c r="B70" s="2">
        <v>3</v>
      </c>
      <c r="C70" s="21">
        <v>1</v>
      </c>
      <c r="D70" s="4"/>
      <c r="E70" s="16"/>
      <c r="F70" s="17"/>
      <c r="G70" s="4"/>
    </row>
    <row r="71" spans="1:7" x14ac:dyDescent="0.25">
      <c r="A71" s="1" t="s">
        <v>75</v>
      </c>
      <c r="B71" s="2">
        <v>3</v>
      </c>
      <c r="C71" s="21">
        <v>1</v>
      </c>
      <c r="D71" s="4"/>
      <c r="E71" s="16"/>
      <c r="F71" s="17"/>
      <c r="G71" s="4"/>
    </row>
    <row r="72" spans="1:7" x14ac:dyDescent="0.25">
      <c r="A72" s="1" t="s">
        <v>76</v>
      </c>
      <c r="B72" s="2">
        <v>3</v>
      </c>
      <c r="C72" s="21">
        <v>1</v>
      </c>
      <c r="D72" s="4"/>
      <c r="E72" s="16"/>
      <c r="F72" s="17"/>
      <c r="G72" s="4"/>
    </row>
    <row r="73" spans="1:7" x14ac:dyDescent="0.25">
      <c r="A73" s="1" t="s">
        <v>77</v>
      </c>
      <c r="B73" s="2">
        <v>0</v>
      </c>
      <c r="C73" s="21">
        <v>0</v>
      </c>
      <c r="D73" s="4"/>
      <c r="E73" s="16"/>
      <c r="F73" s="17"/>
      <c r="G73" s="4"/>
    </row>
    <row r="74" spans="1:7" x14ac:dyDescent="0.25">
      <c r="A74" s="1" t="s">
        <v>78</v>
      </c>
      <c r="B74" s="2">
        <v>1</v>
      </c>
      <c r="C74" s="21">
        <v>1</v>
      </c>
      <c r="D74" s="4"/>
      <c r="E74" s="16"/>
      <c r="F74" s="17"/>
      <c r="G74" s="4"/>
    </row>
    <row r="75" spans="1:7" x14ac:dyDescent="0.25">
      <c r="A75" s="1" t="s">
        <v>79</v>
      </c>
      <c r="B75" s="2">
        <v>4</v>
      </c>
      <c r="C75" s="21">
        <v>3</v>
      </c>
      <c r="D75" s="4"/>
      <c r="E75" s="16"/>
      <c r="F75" s="17"/>
      <c r="G75" s="4"/>
    </row>
    <row r="76" spans="1:7" x14ac:dyDescent="0.25">
      <c r="A76" s="1" t="s">
        <v>80</v>
      </c>
      <c r="B76" s="2">
        <v>2</v>
      </c>
      <c r="C76" s="21">
        <v>2</v>
      </c>
      <c r="D76" s="4"/>
      <c r="E76" s="16"/>
      <c r="F76" s="17"/>
      <c r="G76" s="4"/>
    </row>
    <row r="77" spans="1:7" x14ac:dyDescent="0.25">
      <c r="A77" s="1" t="s">
        <v>81</v>
      </c>
      <c r="B77" s="2">
        <v>2</v>
      </c>
      <c r="C77" s="21">
        <v>1</v>
      </c>
      <c r="D77" s="4"/>
      <c r="E77" s="16"/>
      <c r="F77" s="17"/>
      <c r="G77" s="4"/>
    </row>
    <row r="78" spans="1:7" x14ac:dyDescent="0.25">
      <c r="A78" s="1" t="s">
        <v>82</v>
      </c>
      <c r="B78" s="2">
        <v>1</v>
      </c>
      <c r="C78" s="21">
        <v>0</v>
      </c>
      <c r="D78" s="4"/>
      <c r="E78" s="16"/>
      <c r="F78" s="17"/>
      <c r="G78" s="4"/>
    </row>
    <row r="79" spans="1:7" x14ac:dyDescent="0.25">
      <c r="A79" s="1" t="s">
        <v>83</v>
      </c>
      <c r="B79" s="2">
        <v>7</v>
      </c>
      <c r="C79" s="21">
        <v>1</v>
      </c>
      <c r="D79" s="4"/>
      <c r="E79" s="16"/>
      <c r="F79" s="17"/>
      <c r="G79" s="4"/>
    </row>
    <row r="80" spans="1:7" x14ac:dyDescent="0.25">
      <c r="A80" s="1" t="s">
        <v>84</v>
      </c>
      <c r="B80" s="2">
        <v>9</v>
      </c>
      <c r="C80" s="2">
        <v>6</v>
      </c>
      <c r="D80" s="4"/>
      <c r="E80" s="16"/>
      <c r="F80" s="17"/>
      <c r="G80" s="4"/>
    </row>
    <row r="81" spans="1:7" x14ac:dyDescent="0.25">
      <c r="A81" s="1" t="s">
        <v>85</v>
      </c>
      <c r="B81" s="2">
        <v>2</v>
      </c>
      <c r="C81" s="21">
        <v>2</v>
      </c>
      <c r="D81" s="4"/>
      <c r="E81" s="16"/>
      <c r="F81" s="17"/>
      <c r="G81" s="4"/>
    </row>
    <row r="82" spans="1:7" x14ac:dyDescent="0.25">
      <c r="A82" s="1" t="s">
        <v>86</v>
      </c>
      <c r="B82" s="2">
        <v>1</v>
      </c>
      <c r="C82" s="21">
        <v>1</v>
      </c>
      <c r="D82" s="4"/>
      <c r="E82" s="16"/>
      <c r="F82" s="17"/>
      <c r="G82" s="4"/>
    </row>
    <row r="83" spans="1:7" x14ac:dyDescent="0.25">
      <c r="A83" s="1" t="s">
        <v>87</v>
      </c>
      <c r="B83" s="2">
        <v>4</v>
      </c>
      <c r="C83" s="21">
        <v>3</v>
      </c>
      <c r="D83" s="4"/>
      <c r="E83" s="16"/>
      <c r="F83" s="17"/>
      <c r="G83" s="4"/>
    </row>
    <row r="84" spans="1:7" x14ac:dyDescent="0.25">
      <c r="A84" s="1" t="s">
        <v>88</v>
      </c>
      <c r="B84" s="2">
        <v>8</v>
      </c>
      <c r="C84" s="21">
        <v>8</v>
      </c>
      <c r="D84" s="4"/>
      <c r="E84" s="16"/>
      <c r="F84" s="17"/>
      <c r="G84" s="4"/>
    </row>
    <row r="85" spans="1:7" x14ac:dyDescent="0.25">
      <c r="A85" s="1" t="s">
        <v>89</v>
      </c>
      <c r="B85" s="2">
        <v>3</v>
      </c>
      <c r="C85" s="21">
        <v>1</v>
      </c>
      <c r="D85" s="4"/>
      <c r="E85" s="16"/>
      <c r="F85" s="17"/>
      <c r="G85" s="4"/>
    </row>
    <row r="86" spans="1:7" x14ac:dyDescent="0.25">
      <c r="A86" s="1" t="s">
        <v>90</v>
      </c>
      <c r="B86" s="2">
        <v>0</v>
      </c>
      <c r="C86" s="21">
        <v>0</v>
      </c>
      <c r="D86" s="4"/>
      <c r="E86" s="16"/>
      <c r="F86" s="17"/>
      <c r="G86" s="4"/>
    </row>
    <row r="87" spans="1:7" x14ac:dyDescent="0.25">
      <c r="A87" s="1" t="s">
        <v>91</v>
      </c>
      <c r="B87" s="2">
        <v>4</v>
      </c>
      <c r="C87" s="21">
        <v>2</v>
      </c>
      <c r="D87" s="4"/>
      <c r="E87" s="16"/>
      <c r="F87" s="17"/>
      <c r="G87" s="4"/>
    </row>
    <row r="88" spans="1:7" x14ac:dyDescent="0.25">
      <c r="A88" s="1" t="s">
        <v>92</v>
      </c>
      <c r="B88" s="2">
        <v>1</v>
      </c>
      <c r="C88" s="21">
        <v>1</v>
      </c>
      <c r="D88" s="4"/>
      <c r="E88" s="16"/>
      <c r="F88" s="17"/>
      <c r="G88" s="4"/>
    </row>
    <row r="89" spans="1:7" x14ac:dyDescent="0.25">
      <c r="A89" s="1" t="s">
        <v>93</v>
      </c>
      <c r="B89" s="2">
        <v>0</v>
      </c>
      <c r="C89" s="21">
        <v>0</v>
      </c>
      <c r="D89" s="4"/>
      <c r="E89" s="16"/>
      <c r="F89" s="17"/>
      <c r="G89" s="4"/>
    </row>
    <row r="90" spans="1:7" x14ac:dyDescent="0.25">
      <c r="A90" s="1" t="s">
        <v>94</v>
      </c>
      <c r="B90" s="2">
        <v>1</v>
      </c>
      <c r="C90" s="2">
        <v>1</v>
      </c>
      <c r="D90" s="4"/>
      <c r="E90" s="16"/>
      <c r="F90" s="17"/>
      <c r="G90" s="4"/>
    </row>
    <row r="91" spans="1:7" x14ac:dyDescent="0.25">
      <c r="A91" s="1" t="s">
        <v>95</v>
      </c>
      <c r="B91" s="2">
        <v>3</v>
      </c>
      <c r="C91" s="2">
        <v>2</v>
      </c>
      <c r="D91" s="4"/>
      <c r="E91" s="16"/>
      <c r="F91" s="17"/>
      <c r="G91" s="4"/>
    </row>
    <row r="92" spans="1:7" x14ac:dyDescent="0.25">
      <c r="A92" s="1" t="s">
        <v>96</v>
      </c>
      <c r="B92" s="2">
        <v>3</v>
      </c>
      <c r="C92" s="21">
        <v>0</v>
      </c>
      <c r="D92" s="4"/>
      <c r="E92" s="16"/>
      <c r="F92" s="17"/>
      <c r="G92" s="4"/>
    </row>
    <row r="93" spans="1:7" x14ac:dyDescent="0.25">
      <c r="A93" s="1" t="s">
        <v>97</v>
      </c>
      <c r="B93" s="2">
        <v>67</v>
      </c>
      <c r="C93" s="21">
        <v>32</v>
      </c>
      <c r="D93" s="4"/>
      <c r="E93" s="16"/>
      <c r="F93" s="17"/>
      <c r="G93" s="4"/>
    </row>
    <row r="94" spans="1:7" x14ac:dyDescent="0.25">
      <c r="A94" s="1" t="s">
        <v>98</v>
      </c>
      <c r="B94" s="2">
        <v>2</v>
      </c>
      <c r="C94" s="21">
        <v>2</v>
      </c>
      <c r="D94" s="4"/>
      <c r="E94" s="16"/>
      <c r="F94" s="17"/>
      <c r="G94" s="4"/>
    </row>
    <row r="95" spans="1:7" s="8" customFormat="1" x14ac:dyDescent="0.25">
      <c r="A95" s="6" t="s">
        <v>0</v>
      </c>
      <c r="B95" s="20" t="s">
        <v>4</v>
      </c>
      <c r="C95" s="20" t="s">
        <v>118</v>
      </c>
      <c r="D95" s="7"/>
      <c r="E95" s="11"/>
      <c r="F95" s="11"/>
      <c r="G95" s="7"/>
    </row>
    <row r="96" spans="1:7" s="8" customFormat="1" x14ac:dyDescent="0.25">
      <c r="A96" s="6"/>
      <c r="B96" s="20" t="s">
        <v>117</v>
      </c>
      <c r="C96" s="20" t="s">
        <v>119</v>
      </c>
      <c r="D96" s="7"/>
      <c r="E96" s="11"/>
      <c r="F96" s="11"/>
      <c r="G96" s="7"/>
    </row>
    <row r="97" spans="1:7" x14ac:dyDescent="0.25">
      <c r="A97" s="1"/>
      <c r="D97" s="4"/>
      <c r="E97" s="16"/>
      <c r="F97" s="17"/>
      <c r="G97" s="4"/>
    </row>
    <row r="98" spans="1:7" x14ac:dyDescent="0.25">
      <c r="A98" s="1" t="s">
        <v>99</v>
      </c>
      <c r="B98" s="2">
        <v>42</v>
      </c>
      <c r="C98" s="21">
        <v>35</v>
      </c>
      <c r="D98" s="4"/>
      <c r="E98" s="16"/>
      <c r="F98" s="17"/>
      <c r="G98" s="4"/>
    </row>
    <row r="99" spans="1:7" s="8" customFormat="1" x14ac:dyDescent="0.25">
      <c r="A99" s="1" t="s">
        <v>100</v>
      </c>
      <c r="B99" s="2">
        <v>0</v>
      </c>
      <c r="C99" s="21">
        <v>0</v>
      </c>
      <c r="D99" s="4"/>
      <c r="E99" s="16"/>
      <c r="F99" s="17"/>
      <c r="G99" s="4"/>
    </row>
    <row r="100" spans="1:7" s="8" customFormat="1" x14ac:dyDescent="0.25">
      <c r="A100" s="1" t="s">
        <v>101</v>
      </c>
      <c r="B100" s="2">
        <v>0</v>
      </c>
      <c r="C100" s="21">
        <v>0</v>
      </c>
      <c r="D100" s="4"/>
      <c r="E100" s="16"/>
      <c r="F100" s="17"/>
      <c r="G100" s="4"/>
    </row>
    <row r="101" spans="1:7" x14ac:dyDescent="0.25">
      <c r="A101" s="1" t="s">
        <v>102</v>
      </c>
      <c r="B101" s="2">
        <v>1</v>
      </c>
      <c r="C101" s="21">
        <v>1</v>
      </c>
      <c r="D101" s="4"/>
      <c r="E101" s="16"/>
      <c r="F101" s="17"/>
      <c r="G101" s="4"/>
    </row>
    <row r="102" spans="1:7" x14ac:dyDescent="0.25">
      <c r="A102" s="1" t="s">
        <v>103</v>
      </c>
      <c r="B102" s="2">
        <v>3</v>
      </c>
      <c r="C102" s="21">
        <v>3</v>
      </c>
      <c r="D102" s="4"/>
      <c r="E102" s="16"/>
      <c r="F102" s="17"/>
      <c r="G102" s="4"/>
    </row>
    <row r="103" spans="1:7" x14ac:dyDescent="0.25">
      <c r="A103" s="1" t="s">
        <v>104</v>
      </c>
      <c r="B103" s="2">
        <v>0</v>
      </c>
      <c r="C103" s="21">
        <v>0</v>
      </c>
      <c r="D103" s="4"/>
      <c r="E103" s="16"/>
      <c r="F103" s="17"/>
      <c r="G103" s="4"/>
    </row>
    <row r="104" spans="1:7" x14ac:dyDescent="0.25">
      <c r="A104" s="1" t="s">
        <v>105</v>
      </c>
      <c r="B104" s="2">
        <v>2</v>
      </c>
      <c r="C104" s="21">
        <v>0</v>
      </c>
      <c r="D104" s="4"/>
      <c r="E104" s="16"/>
      <c r="F104" s="17"/>
      <c r="G104" s="4"/>
    </row>
    <row r="105" spans="1:7" x14ac:dyDescent="0.25">
      <c r="A105" s="1" t="s">
        <v>106</v>
      </c>
      <c r="B105" s="2">
        <v>0</v>
      </c>
      <c r="C105" s="21">
        <v>0</v>
      </c>
      <c r="D105" s="4"/>
      <c r="E105" s="16"/>
      <c r="F105" s="17"/>
      <c r="G105" s="4"/>
    </row>
    <row r="106" spans="1:7" x14ac:dyDescent="0.25">
      <c r="A106" s="1" t="s">
        <v>107</v>
      </c>
      <c r="B106" s="2">
        <v>27</v>
      </c>
      <c r="C106" s="2">
        <v>0</v>
      </c>
      <c r="D106" s="4"/>
      <c r="E106" s="16"/>
      <c r="F106" s="17"/>
      <c r="G106" s="4"/>
    </row>
    <row r="107" spans="1:7" x14ac:dyDescent="0.25">
      <c r="A107" s="1" t="s">
        <v>108</v>
      </c>
      <c r="B107" s="2">
        <v>0</v>
      </c>
      <c r="C107" s="21">
        <v>0</v>
      </c>
      <c r="D107" s="4"/>
      <c r="E107" s="16"/>
      <c r="F107" s="17"/>
      <c r="G107" s="4"/>
    </row>
    <row r="108" spans="1:7" x14ac:dyDescent="0.25">
      <c r="A108" s="1" t="s">
        <v>109</v>
      </c>
      <c r="B108" s="2">
        <v>1</v>
      </c>
      <c r="C108" s="21">
        <v>1</v>
      </c>
      <c r="D108" s="4"/>
      <c r="E108" s="16"/>
      <c r="F108" s="17"/>
      <c r="G108" s="4"/>
    </row>
    <row r="109" spans="1:7" x14ac:dyDescent="0.25">
      <c r="A109" s="1" t="s">
        <v>110</v>
      </c>
      <c r="B109" s="2">
        <v>1</v>
      </c>
      <c r="C109" s="2">
        <v>1</v>
      </c>
      <c r="D109" s="4"/>
      <c r="E109" s="16"/>
      <c r="F109" s="17"/>
      <c r="G109" s="4"/>
    </row>
    <row r="110" spans="1:7" x14ac:dyDescent="0.25">
      <c r="A110" s="1" t="s">
        <v>111</v>
      </c>
      <c r="B110" s="2">
        <v>7</v>
      </c>
      <c r="C110" s="21">
        <v>7</v>
      </c>
      <c r="D110" s="4"/>
      <c r="E110" s="16"/>
      <c r="F110" s="18"/>
      <c r="G110" s="4"/>
    </row>
    <row r="111" spans="1:7" x14ac:dyDescent="0.25">
      <c r="A111" s="1" t="s">
        <v>112</v>
      </c>
      <c r="B111" s="2">
        <v>1</v>
      </c>
      <c r="C111" s="2">
        <v>0</v>
      </c>
      <c r="D111" s="4"/>
      <c r="E111" s="16"/>
      <c r="F111" s="17"/>
      <c r="G111" s="4"/>
    </row>
    <row r="112" spans="1:7" x14ac:dyDescent="0.25">
      <c r="A112" s="1" t="s">
        <v>113</v>
      </c>
      <c r="B112" s="2">
        <v>0</v>
      </c>
      <c r="C112" s="2">
        <v>0</v>
      </c>
      <c r="D112" s="4"/>
      <c r="E112" s="16"/>
      <c r="F112" s="17"/>
      <c r="G112" s="4"/>
    </row>
    <row r="113" spans="1:7" x14ac:dyDescent="0.25">
      <c r="A113" s="1" t="s">
        <v>114</v>
      </c>
      <c r="B113" s="2">
        <v>0</v>
      </c>
      <c r="D113" s="4"/>
      <c r="E113" s="16"/>
      <c r="F113" s="17"/>
      <c r="G113" s="4"/>
    </row>
    <row r="114" spans="1:7" x14ac:dyDescent="0.25">
      <c r="A114" s="1" t="s">
        <v>115</v>
      </c>
      <c r="B114" s="2">
        <v>7</v>
      </c>
      <c r="C114" s="21">
        <v>6</v>
      </c>
      <c r="D114" s="2"/>
      <c r="E114" s="12"/>
      <c r="F114" s="12"/>
      <c r="G114" s="2"/>
    </row>
    <row r="115" spans="1:7" x14ac:dyDescent="0.25">
      <c r="A115" s="1"/>
      <c r="D115" s="4"/>
      <c r="E115" s="10"/>
      <c r="F115" s="10"/>
      <c r="G115" s="4"/>
    </row>
    <row r="116" spans="1:7" x14ac:dyDescent="0.25">
      <c r="A116" s="1" t="s">
        <v>116</v>
      </c>
      <c r="B116" s="13">
        <f>SUM(B4:B114)</f>
        <v>570</v>
      </c>
      <c r="C116" s="13">
        <f>SUM(C4:C114)</f>
        <v>303</v>
      </c>
      <c r="D116" s="2"/>
      <c r="E116" s="12"/>
      <c r="F116" s="12"/>
      <c r="G116" s="2"/>
    </row>
    <row r="117" spans="1:7" x14ac:dyDescent="0.25">
      <c r="D117" s="2"/>
      <c r="E117" s="12"/>
      <c r="F117" s="12"/>
      <c r="G117" s="2"/>
    </row>
    <row r="118" spans="1:7" x14ac:dyDescent="0.25">
      <c r="D118" s="4"/>
      <c r="E118" s="12"/>
      <c r="F118" s="12"/>
      <c r="G118" s="2"/>
    </row>
  </sheetData>
  <sortState ref="A1:G116">
    <sortCondition descending="1" ref="G1:G11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88" workbookViewId="0">
      <selection activeCell="B52" sqref="B52"/>
    </sheetView>
  </sheetViews>
  <sheetFormatPr defaultRowHeight="15" x14ac:dyDescent="0.25"/>
  <cols>
    <col min="1" max="1" width="13.7109375" style="9" bestFit="1" customWidth="1"/>
    <col min="2" max="2" width="11.5703125" style="9" bestFit="1" customWidth="1"/>
    <col min="3" max="3" width="9.7109375" style="9" bestFit="1" customWidth="1"/>
    <col min="4" max="4" width="15.7109375" style="9" bestFit="1" customWidth="1"/>
    <col min="5" max="5" width="13.28515625" style="14" bestFit="1" customWidth="1"/>
    <col min="6" max="6" width="12.7109375" style="14" bestFit="1" customWidth="1"/>
    <col min="7" max="7" width="9.85546875" style="9" bestFit="1" customWidth="1"/>
    <col min="8" max="16384" width="9.140625" style="9"/>
  </cols>
  <sheetData>
    <row r="1" spans="1:7" s="8" customFormat="1" x14ac:dyDescent="0.25">
      <c r="A1" s="6" t="s">
        <v>0</v>
      </c>
      <c r="B1" s="7" t="s">
        <v>1</v>
      </c>
      <c r="C1" s="7" t="s">
        <v>2</v>
      </c>
      <c r="D1" s="7" t="s">
        <v>3</v>
      </c>
      <c r="E1" s="11" t="s">
        <v>4</v>
      </c>
      <c r="F1" s="11" t="s">
        <v>5</v>
      </c>
      <c r="G1" s="7" t="s">
        <v>3</v>
      </c>
    </row>
    <row r="2" spans="1:7" s="8" customFormat="1" x14ac:dyDescent="0.25">
      <c r="A2" s="6"/>
      <c r="B2" s="7" t="s">
        <v>6</v>
      </c>
      <c r="C2" s="7" t="s">
        <v>6</v>
      </c>
      <c r="D2" s="7" t="s">
        <v>7</v>
      </c>
      <c r="E2" s="11" t="s">
        <v>8</v>
      </c>
      <c r="F2" s="11" t="s">
        <v>9</v>
      </c>
      <c r="G2" s="7" t="s">
        <v>10</v>
      </c>
    </row>
    <row r="3" spans="1:7" x14ac:dyDescent="0.25">
      <c r="A3" s="1"/>
      <c r="B3" s="2"/>
      <c r="C3" s="2"/>
      <c r="D3" s="2"/>
      <c r="E3" s="12"/>
      <c r="F3" s="12"/>
      <c r="G3" s="2"/>
    </row>
    <row r="4" spans="1:7" x14ac:dyDescent="0.25">
      <c r="A4" s="1" t="s">
        <v>74</v>
      </c>
      <c r="B4" s="15">
        <v>3829</v>
      </c>
      <c r="C4" s="2">
        <v>448</v>
      </c>
      <c r="D4" s="4">
        <f t="shared" ref="D4:D47" si="0">C4/F4</f>
        <v>0.4007155635062612</v>
      </c>
      <c r="E4" s="16">
        <v>17</v>
      </c>
      <c r="F4" s="17">
        <v>1118</v>
      </c>
      <c r="G4" s="4">
        <f t="shared" ref="G4:G47" si="1">F4/B4</f>
        <v>0.29198224079394097</v>
      </c>
    </row>
    <row r="5" spans="1:7" x14ac:dyDescent="0.25">
      <c r="A5" s="1" t="s">
        <v>107</v>
      </c>
      <c r="B5" s="15">
        <v>4733</v>
      </c>
      <c r="C5" s="2">
        <v>546</v>
      </c>
      <c r="D5" s="4">
        <f t="shared" si="0"/>
        <v>0.38916607270135423</v>
      </c>
      <c r="E5" s="16">
        <v>42</v>
      </c>
      <c r="F5" s="17">
        <v>1403</v>
      </c>
      <c r="G5" s="4">
        <f t="shared" si="1"/>
        <v>0.29642932600887384</v>
      </c>
    </row>
    <row r="6" spans="1:7" x14ac:dyDescent="0.25">
      <c r="A6" s="1" t="s">
        <v>98</v>
      </c>
      <c r="B6" s="15">
        <v>9764</v>
      </c>
      <c r="C6" s="2">
        <v>689</v>
      </c>
      <c r="D6" s="4">
        <f t="shared" si="0"/>
        <v>0.35010162601626016</v>
      </c>
      <c r="E6" s="16">
        <v>22</v>
      </c>
      <c r="F6" s="17">
        <v>1968</v>
      </c>
      <c r="G6" s="4">
        <f t="shared" si="1"/>
        <v>0.2015567390413765</v>
      </c>
    </row>
    <row r="7" spans="1:7" x14ac:dyDescent="0.25">
      <c r="A7" s="1" t="s">
        <v>48</v>
      </c>
      <c r="B7" s="15">
        <v>1299</v>
      </c>
      <c r="C7" s="2">
        <v>112</v>
      </c>
      <c r="D7" s="4">
        <f t="shared" si="0"/>
        <v>0.30684931506849317</v>
      </c>
      <c r="E7" s="16">
        <v>6</v>
      </c>
      <c r="F7" s="17">
        <v>365</v>
      </c>
      <c r="G7" s="4">
        <f t="shared" si="1"/>
        <v>0.28098537336412627</v>
      </c>
    </row>
    <row r="8" spans="1:7" x14ac:dyDescent="0.25">
      <c r="A8" s="1" t="s">
        <v>56</v>
      </c>
      <c r="B8" s="15">
        <v>377617</v>
      </c>
      <c r="C8" s="5">
        <v>20843</v>
      </c>
      <c r="D8" s="4">
        <f t="shared" si="0"/>
        <v>0.29751063404607608</v>
      </c>
      <c r="E8" s="16">
        <v>986</v>
      </c>
      <c r="F8" s="17">
        <v>70058</v>
      </c>
      <c r="G8" s="4">
        <f t="shared" si="1"/>
        <v>0.18552660499924525</v>
      </c>
    </row>
    <row r="9" spans="1:7" x14ac:dyDescent="0.25">
      <c r="A9" s="1" t="s">
        <v>24</v>
      </c>
      <c r="B9" s="15">
        <v>5791</v>
      </c>
      <c r="C9" s="2">
        <v>558</v>
      </c>
      <c r="D9" s="4">
        <f t="shared" si="0"/>
        <v>0.29092805005213762</v>
      </c>
      <c r="E9" s="16">
        <v>23</v>
      </c>
      <c r="F9" s="17">
        <v>1918</v>
      </c>
      <c r="G9" s="4">
        <f t="shared" si="1"/>
        <v>0.3312035917803488</v>
      </c>
    </row>
    <row r="10" spans="1:7" x14ac:dyDescent="0.25">
      <c r="A10" s="1" t="s">
        <v>108</v>
      </c>
      <c r="B10" s="15">
        <v>2224</v>
      </c>
      <c r="C10" s="2">
        <v>138</v>
      </c>
      <c r="D10" s="4">
        <f t="shared" si="0"/>
        <v>0.2822085889570552</v>
      </c>
      <c r="E10" s="16">
        <v>6</v>
      </c>
      <c r="F10" s="17">
        <v>489</v>
      </c>
      <c r="G10" s="4">
        <f t="shared" si="1"/>
        <v>0.21987410071942445</v>
      </c>
    </row>
    <row r="11" spans="1:7" x14ac:dyDescent="0.25">
      <c r="A11" s="1" t="s">
        <v>44</v>
      </c>
      <c r="B11" s="15">
        <v>3358</v>
      </c>
      <c r="C11" s="2">
        <v>299</v>
      </c>
      <c r="D11" s="4">
        <f t="shared" si="0"/>
        <v>0.27557603686635945</v>
      </c>
      <c r="E11" s="16">
        <v>22</v>
      </c>
      <c r="F11" s="17">
        <v>1085</v>
      </c>
      <c r="G11" s="4">
        <f t="shared" si="1"/>
        <v>0.32310899344848126</v>
      </c>
    </row>
    <row r="12" spans="1:7" x14ac:dyDescent="0.25">
      <c r="A12" s="1" t="s">
        <v>91</v>
      </c>
      <c r="B12" s="15">
        <v>33077</v>
      </c>
      <c r="C12" s="5">
        <v>1494</v>
      </c>
      <c r="D12" s="4">
        <f t="shared" si="0"/>
        <v>0.26635763950793367</v>
      </c>
      <c r="E12" s="16">
        <v>80</v>
      </c>
      <c r="F12" s="17">
        <v>5609</v>
      </c>
      <c r="G12" s="4">
        <f t="shared" si="1"/>
        <v>0.16957402424645523</v>
      </c>
    </row>
    <row r="13" spans="1:7" x14ac:dyDescent="0.25">
      <c r="A13" s="1" t="s">
        <v>68</v>
      </c>
      <c r="B13" s="15">
        <v>6315</v>
      </c>
      <c r="C13" s="2">
        <v>392</v>
      </c>
      <c r="D13" s="4">
        <f t="shared" si="0"/>
        <v>0.26291079812206575</v>
      </c>
      <c r="E13" s="16">
        <v>34</v>
      </c>
      <c r="F13" s="17">
        <v>1491</v>
      </c>
      <c r="G13" s="4">
        <f t="shared" si="1"/>
        <v>0.23610451306413302</v>
      </c>
    </row>
    <row r="14" spans="1:7" x14ac:dyDescent="0.25">
      <c r="A14" s="1" t="s">
        <v>103</v>
      </c>
      <c r="B14" s="15">
        <v>2665</v>
      </c>
      <c r="C14" s="2">
        <v>225</v>
      </c>
      <c r="D14" s="4">
        <f t="shared" si="0"/>
        <v>0.26285046728971961</v>
      </c>
      <c r="E14" s="16">
        <v>12</v>
      </c>
      <c r="F14" s="17">
        <v>856</v>
      </c>
      <c r="G14" s="4">
        <f t="shared" si="1"/>
        <v>0.32120075046904317</v>
      </c>
    </row>
    <row r="15" spans="1:7" x14ac:dyDescent="0.25">
      <c r="A15" s="1" t="s">
        <v>50</v>
      </c>
      <c r="B15" s="15">
        <v>21380</v>
      </c>
      <c r="C15" s="5">
        <v>1514</v>
      </c>
      <c r="D15" s="4">
        <f t="shared" si="0"/>
        <v>0.25849410961242958</v>
      </c>
      <c r="E15" s="16">
        <v>70</v>
      </c>
      <c r="F15" s="17">
        <v>5857</v>
      </c>
      <c r="G15" s="4">
        <f t="shared" si="1"/>
        <v>0.27394761459307765</v>
      </c>
    </row>
    <row r="16" spans="1:7" x14ac:dyDescent="0.25">
      <c r="A16" s="1" t="s">
        <v>115</v>
      </c>
      <c r="B16" s="15">
        <v>81930</v>
      </c>
      <c r="C16" s="5">
        <v>3012</v>
      </c>
      <c r="D16" s="4">
        <f t="shared" si="0"/>
        <v>0.24384715025906736</v>
      </c>
      <c r="E16" s="16">
        <v>367</v>
      </c>
      <c r="F16" s="17">
        <v>12352</v>
      </c>
      <c r="G16" s="4">
        <f t="shared" si="1"/>
        <v>0.15076284633223483</v>
      </c>
    </row>
    <row r="17" spans="1:7" x14ac:dyDescent="0.25">
      <c r="A17" s="1" t="s">
        <v>45</v>
      </c>
      <c r="B17" s="15">
        <v>2903</v>
      </c>
      <c r="C17" s="2">
        <v>202</v>
      </c>
      <c r="D17" s="4">
        <f t="shared" si="0"/>
        <v>0.23990498812351543</v>
      </c>
      <c r="E17" s="16">
        <v>17</v>
      </c>
      <c r="F17" s="17">
        <v>842</v>
      </c>
      <c r="G17" s="4">
        <f t="shared" si="1"/>
        <v>0.29004478126076472</v>
      </c>
    </row>
    <row r="18" spans="1:7" x14ac:dyDescent="0.25">
      <c r="A18" s="1" t="s">
        <v>83</v>
      </c>
      <c r="B18" s="15">
        <v>3933</v>
      </c>
      <c r="C18" s="2">
        <v>237</v>
      </c>
      <c r="D18" s="4">
        <f t="shared" si="0"/>
        <v>0.23280943025540274</v>
      </c>
      <c r="E18" s="16">
        <v>14</v>
      </c>
      <c r="F18" s="17">
        <v>1018</v>
      </c>
      <c r="G18" s="4">
        <f t="shared" si="1"/>
        <v>0.25883549453343502</v>
      </c>
    </row>
    <row r="19" spans="1:7" x14ac:dyDescent="0.25">
      <c r="A19" s="1" t="s">
        <v>65</v>
      </c>
      <c r="B19" s="15">
        <v>1769</v>
      </c>
      <c r="C19" s="2">
        <v>166</v>
      </c>
      <c r="D19" s="4">
        <f t="shared" si="0"/>
        <v>0.23249299719887956</v>
      </c>
      <c r="E19" s="16">
        <v>13</v>
      </c>
      <c r="F19" s="17">
        <v>714</v>
      </c>
      <c r="G19" s="4">
        <f t="shared" si="1"/>
        <v>0.40361786319954779</v>
      </c>
    </row>
    <row r="20" spans="1:7" x14ac:dyDescent="0.25">
      <c r="A20" s="1" t="s">
        <v>21</v>
      </c>
      <c r="B20" s="15">
        <v>16421</v>
      </c>
      <c r="C20" s="2">
        <v>435</v>
      </c>
      <c r="D20" s="4">
        <f t="shared" si="0"/>
        <v>0.22126144455747712</v>
      </c>
      <c r="E20" s="16">
        <v>45</v>
      </c>
      <c r="F20" s="17">
        <v>1966</v>
      </c>
      <c r="G20" s="4">
        <f t="shared" si="1"/>
        <v>0.11972474270750867</v>
      </c>
    </row>
    <row r="21" spans="1:7" x14ac:dyDescent="0.25">
      <c r="A21" s="1" t="s">
        <v>22</v>
      </c>
      <c r="B21" s="15">
        <v>1863</v>
      </c>
      <c r="C21" s="2">
        <v>103</v>
      </c>
      <c r="D21" s="4">
        <f t="shared" si="0"/>
        <v>0.22055674518201285</v>
      </c>
      <c r="E21" s="16">
        <v>0</v>
      </c>
      <c r="F21" s="17">
        <v>467</v>
      </c>
      <c r="G21" s="4">
        <f t="shared" si="1"/>
        <v>0.25067096081588836</v>
      </c>
    </row>
    <row r="22" spans="1:7" x14ac:dyDescent="0.25">
      <c r="A22" s="1" t="s">
        <v>97</v>
      </c>
      <c r="B22" s="15">
        <v>273398</v>
      </c>
      <c r="C22" s="5">
        <f>3333+2498+5701+15</f>
        <v>11547</v>
      </c>
      <c r="D22" s="4">
        <f t="shared" si="0"/>
        <v>0.21953306209361573</v>
      </c>
      <c r="E22" s="16">
        <v>1347</v>
      </c>
      <c r="F22" s="17">
        <v>52598</v>
      </c>
      <c r="G22" s="4">
        <f t="shared" si="1"/>
        <v>0.19238619155955786</v>
      </c>
    </row>
    <row r="23" spans="1:7" x14ac:dyDescent="0.25">
      <c r="A23" s="1" t="s">
        <v>19</v>
      </c>
      <c r="B23" s="15">
        <v>1801</v>
      </c>
      <c r="C23" s="2">
        <v>131</v>
      </c>
      <c r="D23" s="4">
        <f t="shared" si="0"/>
        <v>0.21581548599670511</v>
      </c>
      <c r="E23" s="16">
        <v>12</v>
      </c>
      <c r="F23" s="17">
        <v>607</v>
      </c>
      <c r="G23" s="4">
        <f t="shared" si="1"/>
        <v>0.337034980566352</v>
      </c>
    </row>
    <row r="24" spans="1:7" x14ac:dyDescent="0.25">
      <c r="A24" s="1" t="s">
        <v>111</v>
      </c>
      <c r="B24" s="15">
        <v>3834</v>
      </c>
      <c r="C24" s="5">
        <v>255</v>
      </c>
      <c r="D24" s="4">
        <f t="shared" si="0"/>
        <v>0.21518987341772153</v>
      </c>
      <c r="E24" s="16">
        <v>17</v>
      </c>
      <c r="F24" s="17">
        <v>1185</v>
      </c>
      <c r="G24" s="4">
        <f t="shared" si="1"/>
        <v>0.30907668231611896</v>
      </c>
    </row>
    <row r="25" spans="1:7" x14ac:dyDescent="0.25">
      <c r="A25" s="1" t="s">
        <v>28</v>
      </c>
      <c r="B25" s="15">
        <v>20455</v>
      </c>
      <c r="C25" s="2">
        <v>973</v>
      </c>
      <c r="D25" s="4">
        <f t="shared" si="0"/>
        <v>0.21347082053532251</v>
      </c>
      <c r="E25" s="16">
        <v>82</v>
      </c>
      <c r="F25" s="17">
        <v>4558</v>
      </c>
      <c r="G25" s="4">
        <f t="shared" si="1"/>
        <v>0.22283060376436079</v>
      </c>
    </row>
    <row r="26" spans="1:7" x14ac:dyDescent="0.25">
      <c r="A26" s="1" t="s">
        <v>110</v>
      </c>
      <c r="B26" s="15">
        <v>1038</v>
      </c>
      <c r="C26" s="2">
        <v>77</v>
      </c>
      <c r="D26" s="4">
        <f t="shared" si="0"/>
        <v>0.21212121212121213</v>
      </c>
      <c r="E26" s="16">
        <v>3</v>
      </c>
      <c r="F26" s="17">
        <v>363</v>
      </c>
      <c r="G26" s="4">
        <f t="shared" si="1"/>
        <v>0.34971098265895956</v>
      </c>
    </row>
    <row r="27" spans="1:7" x14ac:dyDescent="0.25">
      <c r="A27" s="1" t="s">
        <v>66</v>
      </c>
      <c r="B27" s="15">
        <v>19284</v>
      </c>
      <c r="C27" s="5">
        <v>637</v>
      </c>
      <c r="D27" s="4">
        <f t="shared" si="0"/>
        <v>0.20675105485232068</v>
      </c>
      <c r="E27" s="16">
        <v>23</v>
      </c>
      <c r="F27" s="17">
        <v>3081</v>
      </c>
      <c r="G27" s="4">
        <f t="shared" si="1"/>
        <v>0.15976975731176105</v>
      </c>
    </row>
    <row r="28" spans="1:7" x14ac:dyDescent="0.25">
      <c r="A28" s="1" t="s">
        <v>29</v>
      </c>
      <c r="B28" s="15">
        <v>23444</v>
      </c>
      <c r="C28" s="2">
        <v>713</v>
      </c>
      <c r="D28" s="4">
        <f t="shared" si="0"/>
        <v>0.19866258010587909</v>
      </c>
      <c r="E28" s="16">
        <v>97</v>
      </c>
      <c r="F28" s="17">
        <v>3589</v>
      </c>
      <c r="G28" s="4">
        <f t="shared" si="1"/>
        <v>0.15308821020303703</v>
      </c>
    </row>
    <row r="29" spans="1:7" x14ac:dyDescent="0.25">
      <c r="A29" s="1" t="s">
        <v>100</v>
      </c>
      <c r="B29" s="15">
        <v>1743</v>
      </c>
      <c r="C29" s="2">
        <v>94</v>
      </c>
      <c r="D29" s="4">
        <f t="shared" si="0"/>
        <v>0.19789473684210526</v>
      </c>
      <c r="E29" s="16">
        <v>0</v>
      </c>
      <c r="F29" s="17">
        <v>475</v>
      </c>
      <c r="G29" s="4">
        <f t="shared" si="1"/>
        <v>0.27251864601262193</v>
      </c>
    </row>
    <row r="30" spans="1:7" x14ac:dyDescent="0.25">
      <c r="A30" s="1" t="s">
        <v>113</v>
      </c>
      <c r="B30" s="15">
        <v>5304</v>
      </c>
      <c r="C30" s="2">
        <v>245</v>
      </c>
      <c r="D30" s="4">
        <f t="shared" si="0"/>
        <v>0.19742143432715553</v>
      </c>
      <c r="E30" s="16">
        <v>6</v>
      </c>
      <c r="F30" s="17">
        <v>1241</v>
      </c>
      <c r="G30" s="4">
        <f t="shared" si="1"/>
        <v>0.23397435897435898</v>
      </c>
    </row>
    <row r="31" spans="1:7" x14ac:dyDescent="0.25">
      <c r="A31" s="1" t="s">
        <v>71</v>
      </c>
      <c r="B31" s="15">
        <v>20964</v>
      </c>
      <c r="C31" s="5">
        <f>121+112+552</f>
        <v>785</v>
      </c>
      <c r="D31" s="4">
        <f t="shared" si="0"/>
        <v>0.18793392386880536</v>
      </c>
      <c r="E31" s="16">
        <v>76</v>
      </c>
      <c r="F31" s="17">
        <v>4177</v>
      </c>
      <c r="G31" s="4">
        <f t="shared" si="1"/>
        <v>0.19924632703682504</v>
      </c>
    </row>
    <row r="32" spans="1:7" x14ac:dyDescent="0.25">
      <c r="A32" s="1" t="s">
        <v>15</v>
      </c>
      <c r="B32" s="15">
        <v>17061</v>
      </c>
      <c r="C32" s="5">
        <v>767</v>
      </c>
      <c r="D32" s="4">
        <f t="shared" si="0"/>
        <v>0.18657261007054246</v>
      </c>
      <c r="E32" s="16">
        <v>27</v>
      </c>
      <c r="F32" s="17">
        <v>4111</v>
      </c>
      <c r="G32" s="4">
        <f t="shared" si="1"/>
        <v>0.24095891213879608</v>
      </c>
    </row>
    <row r="33" spans="1:7" x14ac:dyDescent="0.25">
      <c r="A33" s="1" t="s">
        <v>78</v>
      </c>
      <c r="B33" s="15">
        <v>2021</v>
      </c>
      <c r="C33" s="2">
        <v>86</v>
      </c>
      <c r="D33" s="4">
        <f t="shared" si="0"/>
        <v>0.18655097613882862</v>
      </c>
      <c r="E33" s="16">
        <v>21</v>
      </c>
      <c r="F33" s="17">
        <v>461</v>
      </c>
      <c r="G33" s="4">
        <f t="shared" si="1"/>
        <v>0.2281048985650668</v>
      </c>
    </row>
    <row r="34" spans="1:7" x14ac:dyDescent="0.25">
      <c r="A34" s="1" t="s">
        <v>61</v>
      </c>
      <c r="B34" s="15">
        <v>1312</v>
      </c>
      <c r="C34" s="2">
        <v>76</v>
      </c>
      <c r="D34" s="4">
        <f t="shared" si="0"/>
        <v>0.18536585365853658</v>
      </c>
      <c r="E34" s="16">
        <v>9</v>
      </c>
      <c r="F34" s="17">
        <v>410</v>
      </c>
      <c r="G34" s="4">
        <f t="shared" si="1"/>
        <v>0.3125</v>
      </c>
    </row>
    <row r="35" spans="1:7" x14ac:dyDescent="0.25">
      <c r="A35" s="1" t="s">
        <v>96</v>
      </c>
      <c r="B35" s="15">
        <v>3112</v>
      </c>
      <c r="C35" s="2">
        <v>155</v>
      </c>
      <c r="D35" s="4">
        <f t="shared" si="0"/>
        <v>0.18452380952380953</v>
      </c>
      <c r="E35" s="16">
        <v>18</v>
      </c>
      <c r="F35" s="17">
        <v>840</v>
      </c>
      <c r="G35" s="4">
        <f t="shared" si="1"/>
        <v>0.26992287917737789</v>
      </c>
    </row>
    <row r="36" spans="1:7" x14ac:dyDescent="0.25">
      <c r="A36" s="1" t="s">
        <v>46</v>
      </c>
      <c r="B36" s="15">
        <v>924</v>
      </c>
      <c r="C36" s="2">
        <v>66</v>
      </c>
      <c r="D36" s="4">
        <f t="shared" si="0"/>
        <v>0.18435754189944134</v>
      </c>
      <c r="E36" s="16">
        <v>2</v>
      </c>
      <c r="F36" s="17">
        <v>358</v>
      </c>
      <c r="G36" s="4">
        <f t="shared" si="1"/>
        <v>0.38744588744588743</v>
      </c>
    </row>
    <row r="37" spans="1:7" x14ac:dyDescent="0.25">
      <c r="A37" s="1" t="s">
        <v>101</v>
      </c>
      <c r="B37" s="15">
        <v>3881</v>
      </c>
      <c r="C37" s="2">
        <v>181</v>
      </c>
      <c r="D37" s="4">
        <f t="shared" si="0"/>
        <v>0.1833839918946302</v>
      </c>
      <c r="E37" s="16">
        <v>15</v>
      </c>
      <c r="F37" s="17">
        <v>987</v>
      </c>
      <c r="G37" s="4">
        <f t="shared" si="1"/>
        <v>0.25431589796444215</v>
      </c>
    </row>
    <row r="38" spans="1:7" x14ac:dyDescent="0.25">
      <c r="A38" s="1" t="s">
        <v>87</v>
      </c>
      <c r="B38" s="15">
        <v>2008</v>
      </c>
      <c r="C38" s="2">
        <v>135</v>
      </c>
      <c r="D38" s="4">
        <f t="shared" si="0"/>
        <v>0.18169582772543741</v>
      </c>
      <c r="E38" s="16">
        <v>10</v>
      </c>
      <c r="F38" s="17">
        <v>743</v>
      </c>
      <c r="G38" s="4">
        <f t="shared" si="1"/>
        <v>0.3700199203187251</v>
      </c>
    </row>
    <row r="39" spans="1:7" x14ac:dyDescent="0.25">
      <c r="A39" s="1" t="s">
        <v>39</v>
      </c>
      <c r="B39" s="15">
        <v>15126</v>
      </c>
      <c r="C39" s="2">
        <v>477</v>
      </c>
      <c r="D39" s="4">
        <f t="shared" si="0"/>
        <v>0.18129988597491448</v>
      </c>
      <c r="E39" s="16">
        <v>68</v>
      </c>
      <c r="F39" s="17">
        <v>2631</v>
      </c>
      <c r="G39" s="4">
        <f t="shared" si="1"/>
        <v>0.17393891312971044</v>
      </c>
    </row>
    <row r="40" spans="1:7" x14ac:dyDescent="0.25">
      <c r="A40" s="1" t="s">
        <v>57</v>
      </c>
      <c r="B40" s="15">
        <v>2099</v>
      </c>
      <c r="C40" s="2">
        <v>117</v>
      </c>
      <c r="D40" s="4">
        <f t="shared" si="0"/>
        <v>0.17333333333333334</v>
      </c>
      <c r="E40" s="16">
        <v>26</v>
      </c>
      <c r="F40" s="17">
        <v>675</v>
      </c>
      <c r="G40" s="4">
        <f t="shared" si="1"/>
        <v>0.32158170557408289</v>
      </c>
    </row>
    <row r="41" spans="1:7" s="8" customFormat="1" x14ac:dyDescent="0.25">
      <c r="A41" s="1" t="s">
        <v>89</v>
      </c>
      <c r="B41" s="15">
        <v>3760</v>
      </c>
      <c r="C41" s="2">
        <v>215</v>
      </c>
      <c r="D41" s="4">
        <f t="shared" si="0"/>
        <v>0.17022961203483769</v>
      </c>
      <c r="E41" s="16">
        <v>51</v>
      </c>
      <c r="F41" s="17">
        <v>1263</v>
      </c>
      <c r="G41" s="4">
        <f t="shared" si="1"/>
        <v>0.33590425531914891</v>
      </c>
    </row>
    <row r="42" spans="1:7" s="8" customFormat="1" x14ac:dyDescent="0.25">
      <c r="A42" s="1" t="s">
        <v>75</v>
      </c>
      <c r="B42" s="15">
        <v>1941</v>
      </c>
      <c r="C42" s="2">
        <v>82</v>
      </c>
      <c r="D42" s="4">
        <f t="shared" si="0"/>
        <v>0.17012448132780084</v>
      </c>
      <c r="E42" s="16">
        <v>13</v>
      </c>
      <c r="F42" s="17">
        <v>482</v>
      </c>
      <c r="G42" s="4">
        <f t="shared" si="1"/>
        <v>0.24832560535806286</v>
      </c>
    </row>
    <row r="43" spans="1:7" x14ac:dyDescent="0.25">
      <c r="A43" s="1" t="s">
        <v>114</v>
      </c>
      <c r="B43" s="15">
        <v>2214</v>
      </c>
      <c r="C43" s="2">
        <v>76</v>
      </c>
      <c r="D43" s="4">
        <f t="shared" si="0"/>
        <v>0.16926503340757237</v>
      </c>
      <c r="E43" s="16">
        <v>7</v>
      </c>
      <c r="F43" s="17">
        <v>449</v>
      </c>
      <c r="G43" s="4">
        <f t="shared" si="1"/>
        <v>0.20280036133694671</v>
      </c>
    </row>
    <row r="44" spans="1:7" s="8" customFormat="1" x14ac:dyDescent="0.25">
      <c r="A44" s="1" t="s">
        <v>88</v>
      </c>
      <c r="B44" s="15">
        <v>40931</v>
      </c>
      <c r="C44" s="5">
        <v>1298</v>
      </c>
      <c r="D44" s="4">
        <f t="shared" si="0"/>
        <v>0.16848390446521289</v>
      </c>
      <c r="E44" s="16">
        <v>160</v>
      </c>
      <c r="F44" s="17">
        <v>7704</v>
      </c>
      <c r="G44" s="4">
        <f t="shared" si="1"/>
        <v>0.18821919816276172</v>
      </c>
    </row>
    <row r="45" spans="1:7" s="8" customFormat="1" x14ac:dyDescent="0.25">
      <c r="A45" s="1" t="s">
        <v>41</v>
      </c>
      <c r="B45" s="15">
        <v>13880</v>
      </c>
      <c r="C45" s="2">
        <v>315</v>
      </c>
      <c r="D45" s="4">
        <f t="shared" si="0"/>
        <v>0.16728624535315986</v>
      </c>
      <c r="E45" s="16">
        <v>33</v>
      </c>
      <c r="F45" s="18">
        <v>1883</v>
      </c>
      <c r="G45" s="4">
        <f t="shared" si="1"/>
        <v>0.13566282420749279</v>
      </c>
    </row>
    <row r="46" spans="1:7" x14ac:dyDescent="0.25">
      <c r="A46" s="1" t="s">
        <v>95</v>
      </c>
      <c r="B46" s="15">
        <v>34625</v>
      </c>
      <c r="C46" s="5">
        <v>1386</v>
      </c>
      <c r="D46" s="4">
        <f t="shared" si="0"/>
        <v>0.16680707666385847</v>
      </c>
      <c r="E46" s="16">
        <v>108</v>
      </c>
      <c r="F46" s="17">
        <v>8309</v>
      </c>
      <c r="G46" s="4">
        <f t="shared" si="1"/>
        <v>0.239971119133574</v>
      </c>
    </row>
    <row r="47" spans="1:7" x14ac:dyDescent="0.25">
      <c r="A47" s="1" t="s">
        <v>93</v>
      </c>
      <c r="B47" s="15">
        <v>2298</v>
      </c>
      <c r="C47" s="2">
        <v>100</v>
      </c>
      <c r="D47" s="4">
        <f t="shared" si="0"/>
        <v>0.16666666666666666</v>
      </c>
      <c r="E47" s="16">
        <v>6</v>
      </c>
      <c r="F47" s="17">
        <v>600</v>
      </c>
      <c r="G47" s="4">
        <f t="shared" si="1"/>
        <v>0.26109660574412535</v>
      </c>
    </row>
    <row r="48" spans="1:7" s="8" customFormat="1" x14ac:dyDescent="0.25">
      <c r="A48" s="6" t="s">
        <v>0</v>
      </c>
      <c r="B48" s="7" t="s">
        <v>1</v>
      </c>
      <c r="C48" s="7" t="s">
        <v>2</v>
      </c>
      <c r="D48" s="7" t="s">
        <v>3</v>
      </c>
      <c r="E48" s="11" t="s">
        <v>4</v>
      </c>
      <c r="F48" s="11" t="s">
        <v>5</v>
      </c>
      <c r="G48" s="7" t="s">
        <v>3</v>
      </c>
    </row>
    <row r="49" spans="1:7" s="8" customFormat="1" x14ac:dyDescent="0.25">
      <c r="A49" s="6"/>
      <c r="B49" s="7" t="s">
        <v>6</v>
      </c>
      <c r="C49" s="7" t="s">
        <v>6</v>
      </c>
      <c r="D49" s="7" t="s">
        <v>7</v>
      </c>
      <c r="E49" s="11" t="s">
        <v>8</v>
      </c>
      <c r="F49" s="11" t="s">
        <v>9</v>
      </c>
      <c r="G49" s="7" t="s">
        <v>10</v>
      </c>
    </row>
    <row r="50" spans="1:7" x14ac:dyDescent="0.25">
      <c r="A50" s="1"/>
      <c r="B50" s="2"/>
      <c r="C50" s="2"/>
      <c r="D50" s="2"/>
      <c r="E50" s="12"/>
      <c r="F50" s="12"/>
      <c r="G50" s="2"/>
    </row>
    <row r="51" spans="1:7" x14ac:dyDescent="0.25">
      <c r="A51" s="1" t="s">
        <v>70</v>
      </c>
      <c r="B51" s="15">
        <v>3151</v>
      </c>
      <c r="C51" s="2">
        <v>134</v>
      </c>
      <c r="D51" s="4">
        <f t="shared" ref="D51:D94" si="2">C51/F51</f>
        <v>0.16645962732919253</v>
      </c>
      <c r="E51" s="16">
        <v>19</v>
      </c>
      <c r="F51" s="17">
        <v>805</v>
      </c>
      <c r="G51" s="4">
        <f t="shared" ref="G51:G94" si="3">F51/B51</f>
        <v>0.25547445255474455</v>
      </c>
    </row>
    <row r="52" spans="1:7" x14ac:dyDescent="0.25">
      <c r="A52" s="1" t="s">
        <v>53</v>
      </c>
      <c r="B52" s="15">
        <v>8776</v>
      </c>
      <c r="C52" s="2">
        <v>293</v>
      </c>
      <c r="D52" s="4">
        <f t="shared" si="2"/>
        <v>0.16591166477916194</v>
      </c>
      <c r="E52" s="16">
        <v>19</v>
      </c>
      <c r="F52" s="17">
        <v>1766</v>
      </c>
      <c r="G52" s="4">
        <f t="shared" si="3"/>
        <v>0.2012306289881495</v>
      </c>
    </row>
    <row r="53" spans="1:7" x14ac:dyDescent="0.25">
      <c r="A53" s="1" t="s">
        <v>11</v>
      </c>
      <c r="B53" s="15">
        <v>8522</v>
      </c>
      <c r="C53" s="2">
        <v>329</v>
      </c>
      <c r="D53" s="4">
        <f t="shared" si="2"/>
        <v>0.16351888667992048</v>
      </c>
      <c r="E53" s="16">
        <v>42</v>
      </c>
      <c r="F53" s="17">
        <v>2012</v>
      </c>
      <c r="G53" s="4">
        <f t="shared" si="3"/>
        <v>0.23609481342407884</v>
      </c>
    </row>
    <row r="54" spans="1:7" x14ac:dyDescent="0.25">
      <c r="A54" s="1" t="s">
        <v>16</v>
      </c>
      <c r="B54" s="15">
        <v>11118</v>
      </c>
      <c r="C54" s="2">
        <v>316</v>
      </c>
      <c r="D54" s="4">
        <f t="shared" si="2"/>
        <v>0.16255144032921812</v>
      </c>
      <c r="E54" s="16">
        <v>78</v>
      </c>
      <c r="F54" s="17">
        <v>1944</v>
      </c>
      <c r="G54" s="4">
        <f t="shared" si="3"/>
        <v>0.17485159201295197</v>
      </c>
    </row>
    <row r="55" spans="1:7" x14ac:dyDescent="0.25">
      <c r="A55" s="1" t="s">
        <v>47</v>
      </c>
      <c r="B55" s="15">
        <v>4920</v>
      </c>
      <c r="C55" s="2">
        <v>186</v>
      </c>
      <c r="D55" s="4">
        <f t="shared" si="2"/>
        <v>0.16131830008673026</v>
      </c>
      <c r="E55" s="16">
        <v>19</v>
      </c>
      <c r="F55" s="17">
        <v>1153</v>
      </c>
      <c r="G55" s="4">
        <f t="shared" si="3"/>
        <v>0.23434959349593495</v>
      </c>
    </row>
    <row r="56" spans="1:7" x14ac:dyDescent="0.25">
      <c r="A56" s="1" t="s">
        <v>36</v>
      </c>
      <c r="B56" s="15">
        <v>17810</v>
      </c>
      <c r="C56" s="2">
        <v>502</v>
      </c>
      <c r="D56" s="4">
        <f t="shared" si="2"/>
        <v>0.15921344751030764</v>
      </c>
      <c r="E56" s="16">
        <v>45</v>
      </c>
      <c r="F56" s="17">
        <v>3153</v>
      </c>
      <c r="G56" s="4">
        <f t="shared" si="3"/>
        <v>0.17703537338573835</v>
      </c>
    </row>
    <row r="57" spans="1:7" x14ac:dyDescent="0.25">
      <c r="A57" s="1" t="s">
        <v>26</v>
      </c>
      <c r="B57" s="15">
        <v>6063</v>
      </c>
      <c r="C57" s="2">
        <v>224</v>
      </c>
      <c r="D57" s="4">
        <f t="shared" si="2"/>
        <v>0.15796897038081806</v>
      </c>
      <c r="E57" s="16">
        <v>27</v>
      </c>
      <c r="F57" s="17">
        <v>1418</v>
      </c>
      <c r="G57" s="4">
        <f t="shared" si="3"/>
        <v>0.23387761834075541</v>
      </c>
    </row>
    <row r="58" spans="1:7" x14ac:dyDescent="0.25">
      <c r="A58" s="1" t="s">
        <v>55</v>
      </c>
      <c r="B58" s="15">
        <v>2271</v>
      </c>
      <c r="C58" s="2">
        <v>69</v>
      </c>
      <c r="D58" s="4">
        <f t="shared" si="2"/>
        <v>0.15265486725663716</v>
      </c>
      <c r="E58" s="16">
        <v>9</v>
      </c>
      <c r="F58" s="17">
        <v>452</v>
      </c>
      <c r="G58" s="4">
        <f t="shared" si="3"/>
        <v>0.19903126376045796</v>
      </c>
    </row>
    <row r="59" spans="1:7" x14ac:dyDescent="0.25">
      <c r="A59" s="1" t="s">
        <v>20</v>
      </c>
      <c r="B59" s="15">
        <v>2274</v>
      </c>
      <c r="C59" s="2">
        <v>97</v>
      </c>
      <c r="D59" s="4">
        <f t="shared" si="2"/>
        <v>0.14477611940298507</v>
      </c>
      <c r="E59" s="16">
        <v>28</v>
      </c>
      <c r="F59" s="17">
        <v>670</v>
      </c>
      <c r="G59" s="4">
        <f t="shared" si="3"/>
        <v>0.29463500439753737</v>
      </c>
    </row>
    <row r="60" spans="1:7" x14ac:dyDescent="0.25">
      <c r="A60" s="1" t="s">
        <v>33</v>
      </c>
      <c r="B60" s="15">
        <v>74927</v>
      </c>
      <c r="C60" s="2">
        <v>1634</v>
      </c>
      <c r="D60" s="4">
        <f t="shared" si="2"/>
        <v>0.14416799011822834</v>
      </c>
      <c r="E60" s="16">
        <v>219</v>
      </c>
      <c r="F60" s="17">
        <v>11334</v>
      </c>
      <c r="G60" s="4">
        <f t="shared" si="3"/>
        <v>0.15126723344054879</v>
      </c>
    </row>
    <row r="61" spans="1:7" x14ac:dyDescent="0.25">
      <c r="A61" s="1" t="s">
        <v>99</v>
      </c>
      <c r="B61" s="15">
        <v>105602</v>
      </c>
      <c r="C61" s="5">
        <f>1081+750+1726+14</f>
        <v>3571</v>
      </c>
      <c r="D61" s="4">
        <f t="shared" si="2"/>
        <v>0.14376585208744314</v>
      </c>
      <c r="E61" s="16">
        <v>273</v>
      </c>
      <c r="F61" s="19">
        <v>24839</v>
      </c>
      <c r="G61" s="4">
        <f t="shared" si="3"/>
        <v>0.23521334823204107</v>
      </c>
    </row>
    <row r="62" spans="1:7" x14ac:dyDescent="0.25">
      <c r="A62" s="1" t="s">
        <v>30</v>
      </c>
      <c r="B62" s="15">
        <v>2000</v>
      </c>
      <c r="C62" s="2">
        <v>81</v>
      </c>
      <c r="D62" s="4">
        <f t="shared" si="2"/>
        <v>0.14210526315789473</v>
      </c>
      <c r="E62" s="16">
        <v>7</v>
      </c>
      <c r="F62" s="17">
        <v>570</v>
      </c>
      <c r="G62" s="4">
        <f t="shared" si="3"/>
        <v>0.28499999999999998</v>
      </c>
    </row>
    <row r="63" spans="1:7" x14ac:dyDescent="0.25">
      <c r="A63" s="1" t="s">
        <v>82</v>
      </c>
      <c r="B63" s="15">
        <v>4344</v>
      </c>
      <c r="C63" s="2">
        <v>218</v>
      </c>
      <c r="D63" s="4">
        <f t="shared" si="2"/>
        <v>0.13911933631142309</v>
      </c>
      <c r="E63" s="16">
        <v>22</v>
      </c>
      <c r="F63" s="17">
        <v>1567</v>
      </c>
      <c r="G63" s="4">
        <f t="shared" si="3"/>
        <v>0.36072744014732966</v>
      </c>
    </row>
    <row r="64" spans="1:7" x14ac:dyDescent="0.25">
      <c r="A64" s="1" t="s">
        <v>25</v>
      </c>
      <c r="B64" s="15">
        <v>6103</v>
      </c>
      <c r="C64" s="2">
        <v>223</v>
      </c>
      <c r="D64" s="4">
        <f t="shared" si="2"/>
        <v>0.13353293413173653</v>
      </c>
      <c r="E64" s="16">
        <v>23</v>
      </c>
      <c r="F64" s="17">
        <v>1670</v>
      </c>
      <c r="G64" s="4">
        <f t="shared" si="3"/>
        <v>0.27363591676224808</v>
      </c>
    </row>
    <row r="65" spans="1:7" x14ac:dyDescent="0.25">
      <c r="A65" s="1" t="s">
        <v>90</v>
      </c>
      <c r="B65" s="15">
        <v>5933</v>
      </c>
      <c r="C65" s="2">
        <v>235</v>
      </c>
      <c r="D65" s="4">
        <f t="shared" si="2"/>
        <v>0.13291855203619909</v>
      </c>
      <c r="E65" s="16">
        <v>43</v>
      </c>
      <c r="F65" s="17">
        <v>1768</v>
      </c>
      <c r="G65" s="4">
        <f t="shared" si="3"/>
        <v>0.29799426934097423</v>
      </c>
    </row>
    <row r="66" spans="1:7" x14ac:dyDescent="0.25">
      <c r="A66" s="1" t="s">
        <v>63</v>
      </c>
      <c r="B66" s="15">
        <v>2166</v>
      </c>
      <c r="C66" s="2">
        <v>80</v>
      </c>
      <c r="D66" s="4">
        <f t="shared" si="2"/>
        <v>0.13179571663920922</v>
      </c>
      <c r="E66" s="16">
        <v>9</v>
      </c>
      <c r="F66" s="17">
        <v>607</v>
      </c>
      <c r="G66" s="4">
        <f t="shared" si="3"/>
        <v>0.28024007386888272</v>
      </c>
    </row>
    <row r="67" spans="1:7" x14ac:dyDescent="0.25">
      <c r="A67" s="1" t="s">
        <v>43</v>
      </c>
      <c r="B67" s="15">
        <v>1953</v>
      </c>
      <c r="C67" s="2">
        <v>68</v>
      </c>
      <c r="D67" s="4">
        <f t="shared" si="2"/>
        <v>0.13152804642166344</v>
      </c>
      <c r="E67" s="16">
        <v>5</v>
      </c>
      <c r="F67" s="17">
        <v>517</v>
      </c>
      <c r="G67" s="4">
        <f t="shared" si="3"/>
        <v>0.26472094214029696</v>
      </c>
    </row>
    <row r="68" spans="1:7" x14ac:dyDescent="0.25">
      <c r="A68" s="1" t="s">
        <v>23</v>
      </c>
      <c r="B68" s="15">
        <v>1473</v>
      </c>
      <c r="C68" s="2">
        <v>60</v>
      </c>
      <c r="D68" s="4">
        <f t="shared" si="2"/>
        <v>0.13071895424836602</v>
      </c>
      <c r="E68" s="16">
        <v>15</v>
      </c>
      <c r="F68" s="17">
        <v>459</v>
      </c>
      <c r="G68" s="4">
        <f t="shared" si="3"/>
        <v>0.31160896130346233</v>
      </c>
    </row>
    <row r="69" spans="1:7" x14ac:dyDescent="0.25">
      <c r="A69" s="1" t="s">
        <v>72</v>
      </c>
      <c r="B69" s="15">
        <v>4144</v>
      </c>
      <c r="C69" s="2">
        <f>64+13+46</f>
        <v>123</v>
      </c>
      <c r="D69" s="4">
        <f t="shared" si="2"/>
        <v>0.12866108786610878</v>
      </c>
      <c r="E69" s="16">
        <v>17</v>
      </c>
      <c r="F69" s="17">
        <v>956</v>
      </c>
      <c r="G69" s="4">
        <f t="shared" si="3"/>
        <v>0.23069498069498071</v>
      </c>
    </row>
    <row r="70" spans="1:7" x14ac:dyDescent="0.25">
      <c r="A70" s="1" t="s">
        <v>35</v>
      </c>
      <c r="B70" s="15">
        <v>1838</v>
      </c>
      <c r="C70" s="2">
        <v>84</v>
      </c>
      <c r="D70" s="4">
        <f t="shared" si="2"/>
        <v>0.12863705972434916</v>
      </c>
      <c r="E70" s="16">
        <v>13</v>
      </c>
      <c r="F70" s="17">
        <v>653</v>
      </c>
      <c r="G70" s="4">
        <f t="shared" si="3"/>
        <v>0.35527747551686617</v>
      </c>
    </row>
    <row r="71" spans="1:7" x14ac:dyDescent="0.25">
      <c r="A71" s="1" t="s">
        <v>86</v>
      </c>
      <c r="B71" s="15">
        <v>5991</v>
      </c>
      <c r="C71" s="2">
        <v>208</v>
      </c>
      <c r="D71" s="4">
        <f t="shared" si="2"/>
        <v>0.12792127921279212</v>
      </c>
      <c r="E71" s="16">
        <v>6</v>
      </c>
      <c r="F71" s="17">
        <v>1626</v>
      </c>
      <c r="G71" s="4">
        <f t="shared" si="3"/>
        <v>0.27140711066599899</v>
      </c>
    </row>
    <row r="72" spans="1:7" x14ac:dyDescent="0.25">
      <c r="A72" s="1" t="s">
        <v>79</v>
      </c>
      <c r="B72" s="15">
        <v>3173</v>
      </c>
      <c r="C72" s="2">
        <v>120</v>
      </c>
      <c r="D72" s="4">
        <f t="shared" si="2"/>
        <v>0.12779552715654952</v>
      </c>
      <c r="E72" s="16">
        <v>19</v>
      </c>
      <c r="F72" s="17">
        <v>939</v>
      </c>
      <c r="G72" s="4">
        <f t="shared" si="3"/>
        <v>0.29593444689568232</v>
      </c>
    </row>
    <row r="73" spans="1:7" x14ac:dyDescent="0.25">
      <c r="A73" s="1" t="s">
        <v>14</v>
      </c>
      <c r="B73" s="15">
        <v>2997</v>
      </c>
      <c r="C73" s="2">
        <v>106</v>
      </c>
      <c r="D73" s="4">
        <f t="shared" si="2"/>
        <v>0.12725090036014405</v>
      </c>
      <c r="E73" s="16">
        <v>6</v>
      </c>
      <c r="F73" s="17">
        <v>833</v>
      </c>
      <c r="G73" s="4">
        <f t="shared" si="3"/>
        <v>0.27794461127794462</v>
      </c>
    </row>
    <row r="74" spans="1:7" x14ac:dyDescent="0.25">
      <c r="A74" s="1" t="s">
        <v>81</v>
      </c>
      <c r="B74" s="15">
        <v>2804</v>
      </c>
      <c r="C74" s="2">
        <v>87</v>
      </c>
      <c r="D74" s="4">
        <f t="shared" si="2"/>
        <v>0.12682215743440234</v>
      </c>
      <c r="E74" s="16">
        <v>5</v>
      </c>
      <c r="F74" s="17">
        <v>686</v>
      </c>
      <c r="G74" s="4">
        <f t="shared" si="3"/>
        <v>0.24465049928673324</v>
      </c>
    </row>
    <row r="75" spans="1:7" x14ac:dyDescent="0.25">
      <c r="A75" s="1" t="s">
        <v>31</v>
      </c>
      <c r="B75" s="15">
        <v>12743</v>
      </c>
      <c r="C75" s="2">
        <v>379</v>
      </c>
      <c r="D75" s="4">
        <f t="shared" si="2"/>
        <v>0.1266288005345807</v>
      </c>
      <c r="E75" s="16">
        <v>47</v>
      </c>
      <c r="F75" s="17">
        <v>2993</v>
      </c>
      <c r="G75" s="4">
        <f t="shared" si="3"/>
        <v>0.23487404849721416</v>
      </c>
    </row>
    <row r="76" spans="1:7" x14ac:dyDescent="0.25">
      <c r="A76" s="1" t="s">
        <v>51</v>
      </c>
      <c r="B76" s="15">
        <v>2380</v>
      </c>
      <c r="C76" s="2">
        <v>68</v>
      </c>
      <c r="D76" s="4">
        <f t="shared" si="2"/>
        <v>0.12592592592592591</v>
      </c>
      <c r="E76" s="16">
        <v>13</v>
      </c>
      <c r="F76" s="17">
        <v>540</v>
      </c>
      <c r="G76" s="4">
        <f t="shared" si="3"/>
        <v>0.22689075630252101</v>
      </c>
    </row>
    <row r="77" spans="1:7" x14ac:dyDescent="0.25">
      <c r="A77" s="1" t="s">
        <v>18</v>
      </c>
      <c r="B77" s="15">
        <v>39495</v>
      </c>
      <c r="C77" s="5">
        <v>1276</v>
      </c>
      <c r="D77" s="4">
        <f t="shared" si="2"/>
        <v>0.12592519490772722</v>
      </c>
      <c r="E77" s="16">
        <v>252</v>
      </c>
      <c r="F77" s="17">
        <v>10133</v>
      </c>
      <c r="G77" s="4">
        <f t="shared" si="3"/>
        <v>0.25656412204076467</v>
      </c>
    </row>
    <row r="78" spans="1:7" x14ac:dyDescent="0.25">
      <c r="A78" s="1" t="s">
        <v>112</v>
      </c>
      <c r="B78" s="15">
        <v>1371</v>
      </c>
      <c r="C78" s="2">
        <v>36</v>
      </c>
      <c r="D78" s="4">
        <f t="shared" si="2"/>
        <v>0.12587412587412589</v>
      </c>
      <c r="E78" s="16">
        <v>5</v>
      </c>
      <c r="F78" s="17">
        <v>286</v>
      </c>
      <c r="G78" s="4">
        <f t="shared" si="3"/>
        <v>0.20860685630926332</v>
      </c>
    </row>
    <row r="79" spans="1:7" x14ac:dyDescent="0.25">
      <c r="A79" s="1" t="s">
        <v>102</v>
      </c>
      <c r="B79" s="15">
        <v>3018</v>
      </c>
      <c r="C79" s="2">
        <v>115</v>
      </c>
      <c r="D79" s="4">
        <f t="shared" si="2"/>
        <v>0.12459371614301191</v>
      </c>
      <c r="E79" s="16">
        <v>23</v>
      </c>
      <c r="F79" s="17">
        <v>923</v>
      </c>
      <c r="G79" s="4">
        <f t="shared" si="3"/>
        <v>0.30583167660702454</v>
      </c>
    </row>
    <row r="80" spans="1:7" x14ac:dyDescent="0.25">
      <c r="A80" s="1" t="s">
        <v>58</v>
      </c>
      <c r="B80" s="15">
        <v>5541</v>
      </c>
      <c r="C80" s="2">
        <v>188</v>
      </c>
      <c r="D80" s="4">
        <f t="shared" si="2"/>
        <v>0.12207792207792208</v>
      </c>
      <c r="E80" s="16">
        <v>13</v>
      </c>
      <c r="F80" s="17">
        <v>1540</v>
      </c>
      <c r="G80" s="4">
        <f t="shared" si="3"/>
        <v>0.27792817181014257</v>
      </c>
    </row>
    <row r="81" spans="1:7" x14ac:dyDescent="0.25">
      <c r="A81" s="1" t="s">
        <v>105</v>
      </c>
      <c r="B81" s="15">
        <v>2905</v>
      </c>
      <c r="C81" s="2">
        <f>24+13+60</f>
        <v>97</v>
      </c>
      <c r="D81" s="4">
        <f t="shared" si="2"/>
        <v>0.11916461916461916</v>
      </c>
      <c r="E81" s="16">
        <v>11</v>
      </c>
      <c r="F81" s="17">
        <v>814</v>
      </c>
      <c r="G81" s="4">
        <f t="shared" si="3"/>
        <v>0.28020654044750432</v>
      </c>
    </row>
    <row r="82" spans="1:7" x14ac:dyDescent="0.25">
      <c r="A82" s="1" t="s">
        <v>104</v>
      </c>
      <c r="B82" s="15">
        <v>1236</v>
      </c>
      <c r="C82" s="2">
        <v>30</v>
      </c>
      <c r="D82" s="4">
        <f t="shared" si="2"/>
        <v>0.11811023622047244</v>
      </c>
      <c r="E82" s="16">
        <v>3</v>
      </c>
      <c r="F82" s="17">
        <v>254</v>
      </c>
      <c r="G82" s="4">
        <f t="shared" si="3"/>
        <v>0.20550161812297735</v>
      </c>
    </row>
    <row r="83" spans="1:7" x14ac:dyDescent="0.25">
      <c r="A83" s="1" t="s">
        <v>62</v>
      </c>
      <c r="B83" s="15">
        <v>46635</v>
      </c>
      <c r="C83" s="5">
        <v>712</v>
      </c>
      <c r="D83" s="4">
        <f t="shared" si="2"/>
        <v>0.11443265830922533</v>
      </c>
      <c r="E83" s="16">
        <v>73</v>
      </c>
      <c r="F83" s="17">
        <v>6222</v>
      </c>
      <c r="G83" s="4">
        <f t="shared" si="3"/>
        <v>0.13341910582180766</v>
      </c>
    </row>
    <row r="84" spans="1:7" x14ac:dyDescent="0.25">
      <c r="A84" s="1" t="s">
        <v>52</v>
      </c>
      <c r="B84" s="15">
        <v>1394</v>
      </c>
      <c r="C84" s="2">
        <v>46</v>
      </c>
      <c r="D84" s="4">
        <f t="shared" si="2"/>
        <v>0.11274509803921569</v>
      </c>
      <c r="E84" s="16">
        <v>13</v>
      </c>
      <c r="F84" s="17">
        <v>408</v>
      </c>
      <c r="G84" s="4">
        <f t="shared" si="3"/>
        <v>0.29268292682926828</v>
      </c>
    </row>
    <row r="85" spans="1:7" x14ac:dyDescent="0.25">
      <c r="A85" s="1" t="s">
        <v>37</v>
      </c>
      <c r="B85" s="15">
        <v>4076</v>
      </c>
      <c r="C85" s="2">
        <v>112</v>
      </c>
      <c r="D85" s="4">
        <f t="shared" si="2"/>
        <v>0.11078140454995054</v>
      </c>
      <c r="E85" s="16">
        <v>10</v>
      </c>
      <c r="F85" s="17">
        <v>1011</v>
      </c>
      <c r="G85" s="4">
        <f t="shared" si="3"/>
        <v>0.24803729146221787</v>
      </c>
    </row>
    <row r="86" spans="1:7" x14ac:dyDescent="0.25">
      <c r="A86" s="1" t="s">
        <v>94</v>
      </c>
      <c r="B86" s="15">
        <v>4385</v>
      </c>
      <c r="C86" s="2">
        <v>159</v>
      </c>
      <c r="D86" s="4">
        <f t="shared" si="2"/>
        <v>0.11018711018711019</v>
      </c>
      <c r="E86" s="16">
        <v>23</v>
      </c>
      <c r="F86" s="17">
        <v>1443</v>
      </c>
      <c r="G86" s="4">
        <f t="shared" si="3"/>
        <v>0.32907639680729761</v>
      </c>
    </row>
    <row r="87" spans="1:7" x14ac:dyDescent="0.25">
      <c r="A87" s="1" t="s">
        <v>73</v>
      </c>
      <c r="B87" s="15">
        <v>18977</v>
      </c>
      <c r="C87" s="2">
        <v>439</v>
      </c>
      <c r="D87" s="4">
        <f t="shared" si="2"/>
        <v>0.10882498760535449</v>
      </c>
      <c r="E87" s="16">
        <v>38</v>
      </c>
      <c r="F87" s="17">
        <v>4034</v>
      </c>
      <c r="G87" s="4">
        <f t="shared" si="3"/>
        <v>0.21257311482320704</v>
      </c>
    </row>
    <row r="88" spans="1:7" x14ac:dyDescent="0.25">
      <c r="A88" s="1" t="s">
        <v>40</v>
      </c>
      <c r="B88" s="15">
        <v>17477</v>
      </c>
      <c r="C88" s="2">
        <v>436</v>
      </c>
      <c r="D88" s="4">
        <f t="shared" si="2"/>
        <v>0.10649731314118221</v>
      </c>
      <c r="E88" s="16">
        <v>74</v>
      </c>
      <c r="F88" s="17">
        <v>4094</v>
      </c>
      <c r="G88" s="4">
        <f t="shared" si="3"/>
        <v>0.23425072953023973</v>
      </c>
    </row>
    <row r="89" spans="1:7" x14ac:dyDescent="0.25">
      <c r="A89" s="1" t="s">
        <v>38</v>
      </c>
      <c r="B89" s="15">
        <v>16822</v>
      </c>
      <c r="C89" s="2">
        <v>264</v>
      </c>
      <c r="D89" s="4">
        <f t="shared" si="2"/>
        <v>0.10312499999999999</v>
      </c>
      <c r="E89" s="16">
        <v>61</v>
      </c>
      <c r="F89" s="17">
        <v>2560</v>
      </c>
      <c r="G89" s="4">
        <f t="shared" si="3"/>
        <v>0.15218166686481988</v>
      </c>
    </row>
    <row r="90" spans="1:7" x14ac:dyDescent="0.25">
      <c r="A90" s="1" t="s">
        <v>64</v>
      </c>
      <c r="B90" s="15">
        <v>7266</v>
      </c>
      <c r="C90" s="2">
        <v>131</v>
      </c>
      <c r="D90" s="4">
        <f t="shared" si="2"/>
        <v>0.10155038759689923</v>
      </c>
      <c r="E90" s="16">
        <v>55</v>
      </c>
      <c r="F90" s="17">
        <v>1290</v>
      </c>
      <c r="G90" s="4">
        <f t="shared" si="3"/>
        <v>0.17753922378199835</v>
      </c>
    </row>
    <row r="91" spans="1:7" x14ac:dyDescent="0.25">
      <c r="A91" s="1" t="s">
        <v>13</v>
      </c>
      <c r="B91" s="15">
        <v>10902</v>
      </c>
      <c r="C91" s="2">
        <v>163</v>
      </c>
      <c r="D91" s="4">
        <f t="shared" si="2"/>
        <v>9.9694189602446484E-2</v>
      </c>
      <c r="E91" s="16">
        <v>51</v>
      </c>
      <c r="F91" s="17">
        <v>1635</v>
      </c>
      <c r="G91" s="4">
        <f t="shared" si="3"/>
        <v>0.14997248211337369</v>
      </c>
    </row>
    <row r="92" spans="1:7" x14ac:dyDescent="0.25">
      <c r="A92" s="1" t="s">
        <v>106</v>
      </c>
      <c r="B92" s="15">
        <v>15899</v>
      </c>
      <c r="C92" s="2">
        <v>320</v>
      </c>
      <c r="D92" s="4">
        <f t="shared" si="2"/>
        <v>0.10043942247332077</v>
      </c>
      <c r="E92" s="16">
        <v>51</v>
      </c>
      <c r="F92" s="17">
        <v>3186</v>
      </c>
      <c r="G92" s="4">
        <f t="shared" si="3"/>
        <v>0.20038996163280709</v>
      </c>
    </row>
    <row r="93" spans="1:7" x14ac:dyDescent="0.25">
      <c r="A93" s="1" t="s">
        <v>69</v>
      </c>
      <c r="B93" s="15">
        <v>15920</v>
      </c>
      <c r="C93" s="2">
        <v>565</v>
      </c>
      <c r="D93" s="4">
        <f t="shared" si="2"/>
        <v>9.773395606296488E-2</v>
      </c>
      <c r="E93" s="16">
        <v>73</v>
      </c>
      <c r="F93" s="17">
        <v>5781</v>
      </c>
      <c r="G93" s="4">
        <f t="shared" si="3"/>
        <v>0.36312814070351757</v>
      </c>
    </row>
    <row r="94" spans="1:7" x14ac:dyDescent="0.25">
      <c r="A94" s="1" t="s">
        <v>12</v>
      </c>
      <c r="B94" s="15">
        <v>5325</v>
      </c>
      <c r="C94" s="2">
        <v>84</v>
      </c>
      <c r="D94" s="4">
        <f t="shared" si="2"/>
        <v>9.6440872560275545E-2</v>
      </c>
      <c r="E94" s="16">
        <v>14</v>
      </c>
      <c r="F94" s="17">
        <v>871</v>
      </c>
      <c r="G94" s="4">
        <f t="shared" si="3"/>
        <v>0.1635680751173709</v>
      </c>
    </row>
    <row r="95" spans="1:7" s="8" customFormat="1" x14ac:dyDescent="0.25">
      <c r="A95" s="6" t="s">
        <v>0</v>
      </c>
      <c r="B95" s="7" t="s">
        <v>1</v>
      </c>
      <c r="C95" s="7" t="s">
        <v>2</v>
      </c>
      <c r="D95" s="7" t="s">
        <v>3</v>
      </c>
      <c r="E95" s="11" t="s">
        <v>4</v>
      </c>
      <c r="F95" s="11" t="s">
        <v>5</v>
      </c>
      <c r="G95" s="7" t="s">
        <v>3</v>
      </c>
    </row>
    <row r="96" spans="1:7" s="8" customFormat="1" x14ac:dyDescent="0.25">
      <c r="A96" s="6"/>
      <c r="B96" s="7" t="s">
        <v>6</v>
      </c>
      <c r="C96" s="7" t="s">
        <v>6</v>
      </c>
      <c r="D96" s="7" t="s">
        <v>7</v>
      </c>
      <c r="E96" s="11" t="s">
        <v>8</v>
      </c>
      <c r="F96" s="11" t="s">
        <v>9</v>
      </c>
      <c r="G96" s="7" t="s">
        <v>10</v>
      </c>
    </row>
    <row r="97" spans="1:7" x14ac:dyDescent="0.25">
      <c r="A97" s="1"/>
      <c r="B97" s="2"/>
      <c r="C97" s="2"/>
      <c r="D97" s="2"/>
      <c r="E97" s="12"/>
      <c r="F97" s="12"/>
      <c r="G97" s="2"/>
    </row>
    <row r="98" spans="1:7" s="8" customFormat="1" x14ac:dyDescent="0.25">
      <c r="A98" s="1" t="s">
        <v>17</v>
      </c>
      <c r="B98" s="15">
        <v>5843</v>
      </c>
      <c r="C98" s="2">
        <v>137</v>
      </c>
      <c r="D98" s="4">
        <f t="shared" ref="D98:D114" si="4">C98/F98</f>
        <v>9.3835616438356168E-2</v>
      </c>
      <c r="E98" s="16">
        <v>38</v>
      </c>
      <c r="F98" s="17">
        <v>1460</v>
      </c>
      <c r="G98" s="4">
        <f t="shared" ref="G98:G114" si="5">F98/B98</f>
        <v>0.24987164128016429</v>
      </c>
    </row>
    <row r="99" spans="1:7" s="8" customFormat="1" x14ac:dyDescent="0.25">
      <c r="A99" s="1" t="s">
        <v>42</v>
      </c>
      <c r="B99" s="15">
        <v>1813</v>
      </c>
      <c r="C99" s="2">
        <v>57</v>
      </c>
      <c r="D99" s="4">
        <f t="shared" si="4"/>
        <v>8.8098918083462138E-2</v>
      </c>
      <c r="E99" s="16">
        <v>37</v>
      </c>
      <c r="F99" s="17">
        <v>647</v>
      </c>
      <c r="G99" s="4">
        <f t="shared" si="5"/>
        <v>0.35686707115278543</v>
      </c>
    </row>
    <row r="100" spans="1:7" x14ac:dyDescent="0.25">
      <c r="A100" s="1" t="s">
        <v>85</v>
      </c>
      <c r="B100" s="15">
        <v>13844</v>
      </c>
      <c r="C100" s="2">
        <v>274</v>
      </c>
      <c r="D100" s="4">
        <f t="shared" si="4"/>
        <v>8.3997547516860824E-2</v>
      </c>
      <c r="E100" s="16">
        <v>75</v>
      </c>
      <c r="F100" s="17">
        <v>3262</v>
      </c>
      <c r="G100" s="4">
        <f t="shared" si="5"/>
        <v>0.23562554175093903</v>
      </c>
    </row>
    <row r="101" spans="1:7" s="8" customFormat="1" x14ac:dyDescent="0.25">
      <c r="A101" s="1" t="s">
        <v>76</v>
      </c>
      <c r="B101" s="15">
        <v>7196</v>
      </c>
      <c r="C101" s="2">
        <v>138</v>
      </c>
      <c r="D101" s="4">
        <f t="shared" si="4"/>
        <v>8.2045184304399527E-2</v>
      </c>
      <c r="E101" s="16">
        <v>18</v>
      </c>
      <c r="F101" s="17">
        <v>1682</v>
      </c>
      <c r="G101" s="4">
        <f t="shared" si="5"/>
        <v>0.23374096720400223</v>
      </c>
    </row>
    <row r="102" spans="1:7" s="8" customFormat="1" x14ac:dyDescent="0.25">
      <c r="A102" s="1" t="s">
        <v>32</v>
      </c>
      <c r="B102" s="15">
        <v>4777</v>
      </c>
      <c r="C102" s="2">
        <v>121</v>
      </c>
      <c r="D102" s="4">
        <f t="shared" si="4"/>
        <v>8.1262592343854939E-2</v>
      </c>
      <c r="E102" s="16">
        <v>11</v>
      </c>
      <c r="F102" s="17">
        <v>1489</v>
      </c>
      <c r="G102" s="4">
        <f t="shared" si="5"/>
        <v>0.31170190496127276</v>
      </c>
    </row>
    <row r="103" spans="1:7" x14ac:dyDescent="0.25">
      <c r="A103" s="1" t="s">
        <v>60</v>
      </c>
      <c r="B103" s="15">
        <v>15948</v>
      </c>
      <c r="C103" s="2">
        <v>146</v>
      </c>
      <c r="D103" s="4">
        <f t="shared" si="4"/>
        <v>7.8918918918918918E-2</v>
      </c>
      <c r="E103" s="16">
        <v>41</v>
      </c>
      <c r="F103" s="17">
        <v>1850</v>
      </c>
      <c r="G103" s="4">
        <f t="shared" si="5"/>
        <v>0.11600200652119388</v>
      </c>
    </row>
    <row r="104" spans="1:7" x14ac:dyDescent="0.25">
      <c r="A104" s="1" t="s">
        <v>49</v>
      </c>
      <c r="B104" s="15">
        <v>4186</v>
      </c>
      <c r="C104" s="2">
        <v>91</v>
      </c>
      <c r="D104" s="4">
        <f t="shared" si="4"/>
        <v>7.7910958904109595E-2</v>
      </c>
      <c r="E104" s="16">
        <v>22</v>
      </c>
      <c r="F104" s="17">
        <v>1168</v>
      </c>
      <c r="G104" s="4">
        <f t="shared" si="5"/>
        <v>0.27902532250358336</v>
      </c>
    </row>
    <row r="105" spans="1:7" x14ac:dyDescent="0.25">
      <c r="A105" s="1" t="s">
        <v>109</v>
      </c>
      <c r="B105" s="15">
        <v>4553</v>
      </c>
      <c r="C105" s="2">
        <v>94</v>
      </c>
      <c r="D105" s="4">
        <f t="shared" si="4"/>
        <v>7.5019952114924182E-2</v>
      </c>
      <c r="E105" s="16">
        <v>22</v>
      </c>
      <c r="F105" s="17">
        <v>1253</v>
      </c>
      <c r="G105" s="4">
        <f t="shared" si="5"/>
        <v>0.27520316274983525</v>
      </c>
    </row>
    <row r="106" spans="1:7" x14ac:dyDescent="0.25">
      <c r="A106" s="1" t="s">
        <v>77</v>
      </c>
      <c r="B106" s="15">
        <v>11241</v>
      </c>
      <c r="C106" s="2">
        <v>146</v>
      </c>
      <c r="D106" s="4">
        <f t="shared" si="4"/>
        <v>7.2063178677196443E-2</v>
      </c>
      <c r="E106" s="16">
        <v>29</v>
      </c>
      <c r="F106" s="17">
        <v>2026</v>
      </c>
      <c r="G106" s="4">
        <f t="shared" si="5"/>
        <v>0.18023307534916821</v>
      </c>
    </row>
    <row r="107" spans="1:7" x14ac:dyDescent="0.25">
      <c r="A107" s="1" t="s">
        <v>59</v>
      </c>
      <c r="B107" s="15">
        <v>1585</v>
      </c>
      <c r="C107" s="2">
        <v>40</v>
      </c>
      <c r="D107" s="4">
        <f t="shared" si="4"/>
        <v>7.1174377224199295E-2</v>
      </c>
      <c r="E107" s="16">
        <v>7</v>
      </c>
      <c r="F107" s="17">
        <v>562</v>
      </c>
      <c r="G107" s="4">
        <f t="shared" si="5"/>
        <v>0.35457413249211356</v>
      </c>
    </row>
    <row r="108" spans="1:7" x14ac:dyDescent="0.25">
      <c r="A108" s="1" t="s">
        <v>67</v>
      </c>
      <c r="B108" s="15">
        <v>7700</v>
      </c>
      <c r="C108" s="2">
        <v>148</v>
      </c>
      <c r="D108" s="4">
        <f t="shared" si="4"/>
        <v>7.020872865275142E-2</v>
      </c>
      <c r="E108" s="16">
        <v>25</v>
      </c>
      <c r="F108" s="17">
        <v>2108</v>
      </c>
      <c r="G108" s="4">
        <f t="shared" si="5"/>
        <v>0.27376623376623377</v>
      </c>
    </row>
    <row r="109" spans="1:7" x14ac:dyDescent="0.25">
      <c r="A109" s="1" t="s">
        <v>80</v>
      </c>
      <c r="B109" s="15">
        <v>10325</v>
      </c>
      <c r="C109" s="2">
        <v>148</v>
      </c>
      <c r="D109" s="4">
        <f t="shared" si="4"/>
        <v>6.7242162653339391E-2</v>
      </c>
      <c r="E109" s="16">
        <v>25</v>
      </c>
      <c r="F109" s="17">
        <v>2201</v>
      </c>
      <c r="G109" s="4">
        <f t="shared" si="5"/>
        <v>0.21317191283292977</v>
      </c>
    </row>
    <row r="110" spans="1:7" x14ac:dyDescent="0.25">
      <c r="A110" s="1" t="s">
        <v>84</v>
      </c>
      <c r="B110" s="15">
        <v>3693</v>
      </c>
      <c r="C110" s="2">
        <v>71</v>
      </c>
      <c r="D110" s="4">
        <f t="shared" si="4"/>
        <v>6.7107750472589794E-2</v>
      </c>
      <c r="E110" s="16">
        <v>25</v>
      </c>
      <c r="F110" s="17">
        <v>1058</v>
      </c>
      <c r="G110" s="4">
        <f t="shared" si="5"/>
        <v>0.28648795017600864</v>
      </c>
    </row>
    <row r="111" spans="1:7" x14ac:dyDescent="0.25">
      <c r="A111" s="1" t="s">
        <v>92</v>
      </c>
      <c r="B111" s="15">
        <v>3315</v>
      </c>
      <c r="C111" s="2">
        <v>64</v>
      </c>
      <c r="D111" s="4">
        <f t="shared" si="4"/>
        <v>6.2317429406037003E-2</v>
      </c>
      <c r="E111" s="16">
        <v>28</v>
      </c>
      <c r="F111" s="17">
        <v>1027</v>
      </c>
      <c r="G111" s="4">
        <f t="shared" si="5"/>
        <v>0.30980392156862746</v>
      </c>
    </row>
    <row r="112" spans="1:7" x14ac:dyDescent="0.25">
      <c r="A112" s="1" t="s">
        <v>34</v>
      </c>
      <c r="B112" s="15">
        <v>1888</v>
      </c>
      <c r="C112" s="2">
        <v>36</v>
      </c>
      <c r="D112" s="4">
        <f t="shared" si="4"/>
        <v>6.228373702422145E-2</v>
      </c>
      <c r="E112" s="16">
        <v>12</v>
      </c>
      <c r="F112" s="17">
        <v>578</v>
      </c>
      <c r="G112" s="4">
        <f t="shared" si="5"/>
        <v>0.30614406779661019</v>
      </c>
    </row>
    <row r="113" spans="1:7" x14ac:dyDescent="0.25">
      <c r="A113" s="1" t="s">
        <v>54</v>
      </c>
      <c r="B113" s="15">
        <v>12861</v>
      </c>
      <c r="C113" s="2">
        <v>107</v>
      </c>
      <c r="D113" s="4">
        <f t="shared" si="4"/>
        <v>4.9399815327793167E-2</v>
      </c>
      <c r="E113" s="16">
        <v>29</v>
      </c>
      <c r="F113" s="17">
        <v>2166</v>
      </c>
      <c r="G113" s="4">
        <f t="shared" si="5"/>
        <v>0.16841614182411943</v>
      </c>
    </row>
    <row r="114" spans="1:7" x14ac:dyDescent="0.25">
      <c r="A114" s="1" t="s">
        <v>27</v>
      </c>
      <c r="B114" s="15">
        <v>1178</v>
      </c>
      <c r="C114" s="2">
        <v>15</v>
      </c>
      <c r="D114" s="4">
        <f t="shared" si="4"/>
        <v>3.8363171355498722E-2</v>
      </c>
      <c r="E114" s="16">
        <v>5</v>
      </c>
      <c r="F114" s="17">
        <v>391</v>
      </c>
      <c r="G114" s="4">
        <f t="shared" si="5"/>
        <v>0.33191850594227507</v>
      </c>
    </row>
    <row r="115" spans="1:7" x14ac:dyDescent="0.25">
      <c r="A115" s="1"/>
      <c r="B115" s="2"/>
      <c r="C115" s="2"/>
      <c r="D115" s="2"/>
      <c r="E115" s="12"/>
      <c r="F115" s="12"/>
      <c r="G115" s="2"/>
    </row>
    <row r="116" spans="1:7" x14ac:dyDescent="0.25">
      <c r="A116" s="1" t="s">
        <v>116</v>
      </c>
      <c r="B116" s="10">
        <f>SUM(B4:B114)</f>
        <v>1735395</v>
      </c>
      <c r="C116" s="10">
        <f>SUM(C4:C114)</f>
        <v>68903</v>
      </c>
      <c r="D116" s="4">
        <f>C116/F116</f>
        <v>0.19647332898012257</v>
      </c>
      <c r="E116" s="10">
        <f>SUM(E4:E114)</f>
        <v>6333</v>
      </c>
      <c r="F116" s="10">
        <f>SUM(F4:F114)</f>
        <v>350699</v>
      </c>
      <c r="G116" s="4">
        <f>F116/B116</f>
        <v>0.20208598042520579</v>
      </c>
    </row>
    <row r="117" spans="1:7" x14ac:dyDescent="0.25">
      <c r="A117" s="1"/>
      <c r="B117" s="2"/>
      <c r="C117" s="2"/>
      <c r="D117" s="2"/>
      <c r="E117" s="12"/>
      <c r="F117" s="12"/>
      <c r="G117" s="2"/>
    </row>
    <row r="118" spans="1:7" x14ac:dyDescent="0.25">
      <c r="A118" s="1"/>
      <c r="B118" s="2"/>
      <c r="C118" s="2"/>
      <c r="D118" s="2"/>
      <c r="E118" s="12"/>
      <c r="F118" s="12"/>
      <c r="G118" s="2"/>
    </row>
    <row r="119" spans="1:7" x14ac:dyDescent="0.25">
      <c r="A119" s="1"/>
      <c r="B119" s="2"/>
      <c r="C119" s="2"/>
      <c r="D119" s="2"/>
      <c r="E119" s="12"/>
      <c r="F119" s="12"/>
      <c r="G119" s="2"/>
    </row>
    <row r="120" spans="1:7" x14ac:dyDescent="0.25">
      <c r="A120" s="1"/>
      <c r="B120" s="2"/>
      <c r="C120" s="2"/>
      <c r="D120" s="2"/>
      <c r="E120" s="12"/>
      <c r="F120" s="12"/>
      <c r="G120" s="2"/>
    </row>
    <row r="121" spans="1:7" x14ac:dyDescent="0.25">
      <c r="A121" s="1"/>
      <c r="B121" s="10"/>
      <c r="C121" s="2"/>
      <c r="D121" s="4"/>
      <c r="E121" s="12"/>
      <c r="F121" s="12"/>
      <c r="G121" s="2"/>
    </row>
  </sheetData>
  <sortState ref="A1:G123">
    <sortCondition descending="1" ref="D1:D1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Caskey</dc:creator>
  <cp:lastModifiedBy>Trevor R. Eisenbarth</cp:lastModifiedBy>
  <cp:lastPrinted>2014-08-26T19:30:23Z</cp:lastPrinted>
  <dcterms:created xsi:type="dcterms:W3CDTF">2012-08-30T20:55:18Z</dcterms:created>
  <dcterms:modified xsi:type="dcterms:W3CDTF">2014-12-05T20:42:27Z</dcterms:modified>
</cp:coreProperties>
</file>